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绩效目标表" sheetId="15" r:id="rId15"/>
    <sheet name="表14-部门整体支出绩效目标表" sheetId="16" r:id="rId16"/>
    <sheet name="表15-部门专项资金整体绩效目标表 " sheetId="17" r:id="rId17"/>
  </sheets>
  <definedNames>
    <definedName name="_xlnm.Print_Area" localSheetId="11">'表10-部门综合预算专项业务经费支出表'!$A$1:$D$13</definedName>
    <definedName name="_xlnm.Print_Area" localSheetId="12">'表11-部门综合预算政府采购（资产配置、购买服务）预算表'!$A$1:$N$20</definedName>
    <definedName name="_xlnm.Print_Area" localSheetId="13">'表12-部门综合预算一般公共预算拨款“三公”经费及会议培训费表'!$A$1:$AC$16</definedName>
    <definedName name="_xlnm.Print_Area" localSheetId="2">'表1-部门综合预算收支总表'!$A$1:$F$41</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'表5-部门综合预算一般公共预算支出明细表（按功能科目分）'!$A$1:$G$15</definedName>
    <definedName name="_xlnm.Print_Area" localSheetId="7">'表6-部门综合预算一般公共预算支出明细表（按经济分类科目分）'!$A$1:$G$35</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'表8-部门综合预一般公共预算基本支出明细表（按经济分类科目分）'!$A$1:$F$29</definedName>
    <definedName name="_xlnm.Print_Area" localSheetId="10">'表9-部门综合预算政府性基金收支表'!$A$1:$F$26</definedName>
    <definedName name="_xlnm.Print_Area" localSheetId="0">'封面'!$A$1:$A$12</definedName>
    <definedName name="_xlnm.Print_Area" localSheetId="1">'目录'!$A$1:$L$21</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<sst xmlns="http://schemas.openxmlformats.org/spreadsheetml/2006/main" count="1011" uniqueCount="510">
  <si>
    <t>附件2</t>
  </si>
  <si>
    <t>2018年部门综合预算公开报表</t>
  </si>
  <si>
    <t xml:space="preserve">                            部门名称：中共榆林市委党史研究室</t>
  </si>
  <si>
    <t xml:space="preserve">                            保密审查情况：已审查</t>
  </si>
  <si>
    <t xml:space="preserve">                            部门主要负责人审签情况：已审签</t>
  </si>
  <si>
    <t>目录</t>
  </si>
  <si>
    <t>序号</t>
  </si>
  <si>
    <t>表格</t>
  </si>
  <si>
    <t>是否空表</t>
  </si>
  <si>
    <t>公开空表理由</t>
  </si>
  <si>
    <t>表1</t>
  </si>
  <si>
    <t>2018年部门综合预算收支总表</t>
  </si>
  <si>
    <t>否</t>
  </si>
  <si>
    <t>表2</t>
  </si>
  <si>
    <t>2018年部门综合预算收入总表</t>
  </si>
  <si>
    <t>表3</t>
  </si>
  <si>
    <t>2018年部门综合预算支出总表</t>
  </si>
  <si>
    <t>表4</t>
  </si>
  <si>
    <t>2018年部门综合预算财政拨款收支总表</t>
  </si>
  <si>
    <t>表5</t>
  </si>
  <si>
    <t>2018年部门综合预算一般公共预算支出明细表（按功能科目分）</t>
  </si>
  <si>
    <t>表6</t>
  </si>
  <si>
    <t>2018年部门综合预算一般公共预算支出明细表（按经济分类科目分）</t>
  </si>
  <si>
    <t>表7</t>
  </si>
  <si>
    <t>2018年部门综合预算一般公共预算基本支出明细表（按功能科目分）</t>
  </si>
  <si>
    <t>表8</t>
  </si>
  <si>
    <t>2018年部门综合预算一般公共预算基本支出明细表（按经济分类科目分）</t>
  </si>
  <si>
    <t>表9</t>
  </si>
  <si>
    <t>2018年部门综合预算政府性基金收支表</t>
  </si>
  <si>
    <t>是</t>
  </si>
  <si>
    <t>本部门无政府性基金预算收支</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</si>
  <si>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</si>
  <si>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</si>
  <si>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</si>
  <si>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</si>
  <si>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</si>
  <si>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</si>
  <si>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</si>
  <si>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</si>
  <si>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</si>
  <si>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</si>
  <si>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</si>
  <si>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</si>
  <si>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本部门无专项资金预算</t>
  </si>
  <si>
    <t>单位：中共榆林市委党史研究室</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</si>
  <si>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</si>
  <si>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</si>
  <si>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</si>
  <si>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</si>
  <si>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</si>
  <si>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</si>
  <si>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</si>
  <si>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</si>
  <si>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</si>
  <si>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</si>
  <si>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</si>
  <si>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</si>
  <si>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</si>
  <si>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</si>
  <si>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</si>
  <si>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</si>
  <si>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</si>
  <si>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</si>
  <si>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</si>
  <si>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</si>
  <si>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</si>
  <si>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</si>
  <si>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</si>
  <si>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</si>
  <si>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</si>
  <si>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</si>
  <si>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</si>
  <si>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</si>
  <si>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</si>
  <si>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</si>
  <si>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</si>
  <si>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</si>
  <si>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</si>
  <si>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</si>
  <si>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</si>
  <si>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</si>
  <si>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</si>
  <si>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</si>
  <si>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</si>
  <si>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</si>
  <si>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</si>
  <si>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</si>
  <si>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</si>
  <si>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</si>
  <si>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</si>
  <si>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</si>
  <si>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</si>
  <si>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</si>
  <si>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</si>
  <si>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</si>
  <si>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</si>
  <si>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</si>
  <si>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</si>
  <si>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</si>
  <si>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</si>
  <si>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</si>
  <si>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</si>
  <si>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</si>
  <si>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</si>
  <si>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</si>
  <si>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</si>
  <si>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</si>
  <si>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</si>
  <si>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</si>
  <si>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</si>
  <si>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</si>
  <si>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</si>
  <si>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</si>
  <si>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</si>
  <si>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</si>
  <si>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</si>
  <si>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</si>
  <si>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</si>
  <si>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</si>
  <si>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</si>
  <si>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</si>
  <si>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</si>
  <si>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</si>
  <si>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</si>
  <si>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</si>
  <si>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</si>
  <si>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</si>
  <si>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</si>
  <si>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</si>
  <si>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</si>
  <si>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</si>
  <si>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</si>
  <si>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</si>
  <si>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</si>
  <si>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</si>
  <si>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</si>
  <si>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中共榆林市委党史研究室</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</si>
  <si>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</si>
  <si>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</si>
  <si>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</si>
  <si>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</si>
  <si>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</si>
  <si>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</si>
  <si>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</si>
  <si>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</si>
  <si>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</si>
  <si>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</si>
  <si>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</si>
  <si>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</si>
  <si>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</si>
  <si>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</si>
  <si>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</si>
  <si>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 xml:space="preserve">  20129</t>
  </si>
  <si>
    <t xml:space="preserve">  群众团体事务</t>
  </si>
  <si>
    <r>
      <t xml:space="preserve">    </t>
    </r>
    <r>
      <rPr>
        <sz val="9"/>
        <rFont val="宋体"/>
        <family val="0"/>
      </rPr>
      <t>2012999</t>
    </r>
  </si>
  <si>
    <r>
      <t xml:space="preserve"> </t>
    </r>
    <r>
      <rPr>
        <sz val="9"/>
        <rFont val="宋体"/>
        <family val="0"/>
      </rPr>
      <t xml:space="preserve">    </t>
    </r>
    <r>
      <rPr>
        <sz val="9"/>
        <rFont val="宋体"/>
        <family val="0"/>
      </rPr>
      <t>其他群众团体事务支出</t>
    </r>
  </si>
  <si>
    <r>
      <t xml:space="preserve"> </t>
    </r>
    <r>
      <rPr>
        <sz val="9"/>
        <rFont val="宋体"/>
        <family val="0"/>
      </rPr>
      <t xml:space="preserve"> </t>
    </r>
    <r>
      <rPr>
        <sz val="9"/>
        <rFont val="宋体"/>
        <family val="0"/>
      </rPr>
      <t>20131</t>
    </r>
  </si>
  <si>
    <t xml:space="preserve">  党委办公厅（室）及相关机构事务</t>
  </si>
  <si>
    <r>
      <t xml:space="preserve"> </t>
    </r>
    <r>
      <rPr>
        <sz val="9"/>
        <rFont val="宋体"/>
        <family val="0"/>
      </rPr>
      <t xml:space="preserve">   </t>
    </r>
    <r>
      <rPr>
        <sz val="9"/>
        <rFont val="宋体"/>
        <family val="0"/>
      </rPr>
      <t>2013101</t>
    </r>
  </si>
  <si>
    <t xml:space="preserve">     行政运行</t>
  </si>
  <si>
    <r>
      <t xml:space="preserve"> </t>
    </r>
    <r>
      <rPr>
        <sz val="9"/>
        <rFont val="宋体"/>
        <family val="0"/>
      </rPr>
      <t xml:space="preserve">   </t>
    </r>
    <r>
      <rPr>
        <sz val="9"/>
        <rFont val="宋体"/>
        <family val="0"/>
      </rPr>
      <t>2013199</t>
    </r>
  </si>
  <si>
    <r>
      <t xml:space="preserve"> </t>
    </r>
    <r>
      <rPr>
        <sz val="9"/>
        <rFont val="宋体"/>
        <family val="0"/>
      </rPr>
      <t xml:space="preserve">    </t>
    </r>
    <r>
      <rPr>
        <sz val="9"/>
        <rFont val="宋体"/>
        <family val="0"/>
      </rPr>
      <t>其他党委办公厅（室）及相关机构事务支出</t>
    </r>
  </si>
  <si>
    <t>经济科目编码</t>
  </si>
  <si>
    <t>经济科目名称</t>
  </si>
  <si>
    <t>工资福利支出</t>
  </si>
  <si>
    <r>
      <t xml:space="preserve"> </t>
    </r>
    <r>
      <rPr>
        <sz val="9"/>
        <rFont val="宋体"/>
        <family val="0"/>
      </rPr>
      <t xml:space="preserve"> </t>
    </r>
    <r>
      <rPr>
        <sz val="9"/>
        <rFont val="宋体"/>
        <family val="0"/>
      </rPr>
      <t>30101</t>
    </r>
  </si>
  <si>
    <t xml:space="preserve">  基本工资</t>
  </si>
  <si>
    <r>
      <t xml:space="preserve"> </t>
    </r>
    <r>
      <rPr>
        <sz val="9"/>
        <rFont val="宋体"/>
        <family val="0"/>
      </rPr>
      <t xml:space="preserve"> </t>
    </r>
    <r>
      <rPr>
        <sz val="9"/>
        <rFont val="宋体"/>
        <family val="0"/>
      </rPr>
      <t>30102</t>
    </r>
  </si>
  <si>
    <t xml:space="preserve">  津贴补贴</t>
  </si>
  <si>
    <r>
      <t xml:space="preserve"> </t>
    </r>
    <r>
      <rPr>
        <sz val="9"/>
        <rFont val="宋体"/>
        <family val="0"/>
      </rPr>
      <t xml:space="preserve"> </t>
    </r>
    <r>
      <rPr>
        <sz val="9"/>
        <rFont val="宋体"/>
        <family val="0"/>
      </rPr>
      <t>30103</t>
    </r>
  </si>
  <si>
    <t xml:space="preserve">  奖金</t>
  </si>
  <si>
    <r>
      <t xml:space="preserve"> </t>
    </r>
    <r>
      <rPr>
        <sz val="9"/>
        <rFont val="宋体"/>
        <family val="0"/>
      </rPr>
      <t xml:space="preserve"> </t>
    </r>
    <r>
      <rPr>
        <sz val="9"/>
        <rFont val="宋体"/>
        <family val="0"/>
      </rPr>
      <t>30107</t>
    </r>
  </si>
  <si>
    <t xml:space="preserve">  绩效工资</t>
  </si>
  <si>
    <r>
      <t xml:space="preserve"> </t>
    </r>
    <r>
      <rPr>
        <sz val="9"/>
        <rFont val="宋体"/>
        <family val="0"/>
      </rPr>
      <t xml:space="preserve"> </t>
    </r>
    <r>
      <rPr>
        <sz val="9"/>
        <rFont val="宋体"/>
        <family val="0"/>
      </rPr>
      <t>30110</t>
    </r>
  </si>
  <si>
    <t xml:space="preserve">  职工基本医疗保险缴费</t>
  </si>
  <si>
    <r>
      <t xml:space="preserve"> </t>
    </r>
    <r>
      <rPr>
        <sz val="9"/>
        <rFont val="宋体"/>
        <family val="0"/>
      </rPr>
      <t xml:space="preserve"> </t>
    </r>
    <r>
      <rPr>
        <sz val="9"/>
        <rFont val="宋体"/>
        <family val="0"/>
      </rPr>
      <t>30112</t>
    </r>
  </si>
  <si>
    <t xml:space="preserve">  其他社会保障缴费</t>
  </si>
  <si>
    <r>
      <t xml:space="preserve"> </t>
    </r>
    <r>
      <rPr>
        <sz val="9"/>
        <rFont val="宋体"/>
        <family val="0"/>
      </rPr>
      <t xml:space="preserve"> </t>
    </r>
    <r>
      <rPr>
        <sz val="9"/>
        <rFont val="宋体"/>
        <family val="0"/>
      </rPr>
      <t>30113</t>
    </r>
  </si>
  <si>
    <t xml:space="preserve">  住房公积金</t>
  </si>
  <si>
    <t>商品和服务支出</t>
  </si>
  <si>
    <r>
      <t xml:space="preserve"> </t>
    </r>
    <r>
      <rPr>
        <sz val="9"/>
        <rFont val="宋体"/>
        <family val="0"/>
      </rPr>
      <t xml:space="preserve"> </t>
    </r>
    <r>
      <rPr>
        <sz val="9"/>
        <rFont val="宋体"/>
        <family val="0"/>
      </rPr>
      <t>30201</t>
    </r>
  </si>
  <si>
    <t xml:space="preserve">  办公费</t>
  </si>
  <si>
    <r>
      <t xml:space="preserve"> </t>
    </r>
    <r>
      <rPr>
        <sz val="9"/>
        <rFont val="宋体"/>
        <family val="0"/>
      </rPr>
      <t xml:space="preserve"> </t>
    </r>
    <r>
      <rPr>
        <sz val="9"/>
        <rFont val="宋体"/>
        <family val="0"/>
      </rPr>
      <t>30202</t>
    </r>
  </si>
  <si>
    <t xml:space="preserve">  印刷费</t>
  </si>
  <si>
    <r>
      <t xml:space="preserve"> </t>
    </r>
    <r>
      <rPr>
        <sz val="9"/>
        <rFont val="宋体"/>
        <family val="0"/>
      </rPr>
      <t xml:space="preserve"> </t>
    </r>
    <r>
      <rPr>
        <sz val="9"/>
        <rFont val="宋体"/>
        <family val="0"/>
      </rPr>
      <t>30207</t>
    </r>
  </si>
  <si>
    <t xml:space="preserve">  邮电费</t>
  </si>
  <si>
    <r>
      <t xml:space="preserve"> </t>
    </r>
    <r>
      <rPr>
        <sz val="9"/>
        <rFont val="宋体"/>
        <family val="0"/>
      </rPr>
      <t xml:space="preserve"> </t>
    </r>
    <r>
      <rPr>
        <sz val="9"/>
        <rFont val="宋体"/>
        <family val="0"/>
      </rPr>
      <t>30211</t>
    </r>
  </si>
  <si>
    <t xml:space="preserve">  差旅费</t>
  </si>
  <si>
    <r>
      <t xml:space="preserve"> </t>
    </r>
    <r>
      <rPr>
        <sz val="9"/>
        <rFont val="宋体"/>
        <family val="0"/>
      </rPr>
      <t xml:space="preserve"> </t>
    </r>
    <r>
      <rPr>
        <sz val="9"/>
        <rFont val="宋体"/>
        <family val="0"/>
      </rPr>
      <t>30215</t>
    </r>
  </si>
  <si>
    <t xml:space="preserve">  会议费</t>
  </si>
  <si>
    <r>
      <t xml:space="preserve"> </t>
    </r>
    <r>
      <rPr>
        <sz val="9"/>
        <rFont val="宋体"/>
        <family val="0"/>
      </rPr>
      <t xml:space="preserve"> </t>
    </r>
    <r>
      <rPr>
        <sz val="9"/>
        <rFont val="宋体"/>
        <family val="0"/>
      </rPr>
      <t>30216</t>
    </r>
  </si>
  <si>
    <t xml:space="preserve">  培训费</t>
  </si>
  <si>
    <r>
      <t xml:space="preserve"> </t>
    </r>
    <r>
      <rPr>
        <sz val="9"/>
        <rFont val="宋体"/>
        <family val="0"/>
      </rPr>
      <t xml:space="preserve"> </t>
    </r>
    <r>
      <rPr>
        <sz val="9"/>
        <rFont val="宋体"/>
        <family val="0"/>
      </rPr>
      <t>30217</t>
    </r>
  </si>
  <si>
    <t xml:space="preserve">  公务接待费</t>
  </si>
  <si>
    <r>
      <t xml:space="preserve"> </t>
    </r>
    <r>
      <rPr>
        <sz val="9"/>
        <rFont val="宋体"/>
        <family val="0"/>
      </rPr>
      <t xml:space="preserve"> </t>
    </r>
    <r>
      <rPr>
        <sz val="9"/>
        <rFont val="宋体"/>
        <family val="0"/>
      </rPr>
      <t>30226</t>
    </r>
  </si>
  <si>
    <t xml:space="preserve">  劳务费</t>
  </si>
  <si>
    <r>
      <t xml:space="preserve"> </t>
    </r>
    <r>
      <rPr>
        <sz val="9"/>
        <rFont val="宋体"/>
        <family val="0"/>
      </rPr>
      <t xml:space="preserve"> </t>
    </r>
    <r>
      <rPr>
        <sz val="9"/>
        <rFont val="宋体"/>
        <family val="0"/>
      </rPr>
      <t>30227</t>
    </r>
  </si>
  <si>
    <t xml:space="preserve">  委托业务费</t>
  </si>
  <si>
    <r>
      <t xml:space="preserve"> </t>
    </r>
    <r>
      <rPr>
        <sz val="9"/>
        <rFont val="宋体"/>
        <family val="0"/>
      </rPr>
      <t xml:space="preserve"> </t>
    </r>
    <r>
      <rPr>
        <sz val="9"/>
        <rFont val="宋体"/>
        <family val="0"/>
      </rPr>
      <t>30228</t>
    </r>
  </si>
  <si>
    <t xml:space="preserve">  工会经费</t>
  </si>
  <si>
    <r>
      <t xml:space="preserve"> </t>
    </r>
    <r>
      <rPr>
        <sz val="9"/>
        <rFont val="宋体"/>
        <family val="0"/>
      </rPr>
      <t xml:space="preserve"> </t>
    </r>
    <r>
      <rPr>
        <sz val="9"/>
        <rFont val="宋体"/>
        <family val="0"/>
      </rPr>
      <t>30231</t>
    </r>
  </si>
  <si>
    <t xml:space="preserve">  公务用车运行维护费</t>
  </si>
  <si>
    <r>
      <t xml:space="preserve"> </t>
    </r>
    <r>
      <rPr>
        <sz val="9"/>
        <rFont val="宋体"/>
        <family val="0"/>
      </rPr>
      <t xml:space="preserve"> </t>
    </r>
    <r>
      <rPr>
        <sz val="9"/>
        <rFont val="宋体"/>
        <family val="0"/>
      </rPr>
      <t>30239</t>
    </r>
  </si>
  <si>
    <t xml:space="preserve">  其他交通费用</t>
  </si>
  <si>
    <r>
      <t xml:space="preserve"> </t>
    </r>
    <r>
      <rPr>
        <sz val="9"/>
        <rFont val="宋体"/>
        <family val="0"/>
      </rPr>
      <t xml:space="preserve"> </t>
    </r>
    <r>
      <rPr>
        <sz val="9"/>
        <rFont val="宋体"/>
        <family val="0"/>
      </rPr>
      <t>30299</t>
    </r>
  </si>
  <si>
    <t xml:space="preserve">  其他商品和服务支出</t>
  </si>
  <si>
    <t>对个人和家庭的补助</t>
  </si>
  <si>
    <r>
      <t xml:space="preserve"> </t>
    </r>
    <r>
      <rPr>
        <sz val="9"/>
        <rFont val="宋体"/>
        <family val="0"/>
      </rPr>
      <t xml:space="preserve"> </t>
    </r>
    <r>
      <rPr>
        <sz val="9"/>
        <rFont val="宋体"/>
        <family val="0"/>
      </rPr>
      <t>30301</t>
    </r>
  </si>
  <si>
    <t xml:space="preserve">  离休费</t>
  </si>
  <si>
    <r>
      <t xml:space="preserve"> </t>
    </r>
    <r>
      <rPr>
        <sz val="9"/>
        <rFont val="宋体"/>
        <family val="0"/>
      </rPr>
      <t xml:space="preserve"> </t>
    </r>
    <r>
      <rPr>
        <sz val="9"/>
        <rFont val="宋体"/>
        <family val="0"/>
      </rPr>
      <t>30304</t>
    </r>
  </si>
  <si>
    <t xml:space="preserve">  抚恤金</t>
  </si>
  <si>
    <r>
      <t xml:space="preserve"> </t>
    </r>
    <r>
      <rPr>
        <sz val="9"/>
        <rFont val="宋体"/>
        <family val="0"/>
      </rPr>
      <t xml:space="preserve"> </t>
    </r>
    <r>
      <rPr>
        <sz val="9"/>
        <rFont val="宋体"/>
        <family val="0"/>
      </rPr>
      <t>30309</t>
    </r>
  </si>
  <si>
    <t xml:space="preserve">  奖励金</t>
  </si>
  <si>
    <t>资本性支出</t>
  </si>
  <si>
    <r>
      <t xml:space="preserve"> </t>
    </r>
    <r>
      <rPr>
        <sz val="9"/>
        <rFont val="宋体"/>
        <family val="0"/>
      </rPr>
      <t xml:space="preserve"> </t>
    </r>
    <r>
      <rPr>
        <sz val="9"/>
        <rFont val="宋体"/>
        <family val="0"/>
      </rPr>
      <t>31002</t>
    </r>
  </si>
  <si>
    <t xml:space="preserve">  办公设备购置</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</si>
  <si>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</si>
  <si>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</si>
  <si>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</si>
  <si>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</si>
  <si>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</si>
  <si>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</si>
  <si>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</si>
  <si>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</si>
  <si>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</si>
  <si>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</si>
  <si>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</si>
  <si>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</si>
  <si>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</si>
  <si>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</si>
  <si>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</si>
  <si>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</si>
  <si>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</si>
  <si>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</si>
  <si>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</si>
  <si>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</si>
  <si>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</si>
  <si>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</si>
  <si>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</si>
  <si>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</si>
  <si>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</si>
  <si>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</si>
  <si>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</si>
  <si>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</si>
  <si>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</si>
  <si>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</si>
  <si>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</si>
  <si>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</si>
  <si>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</si>
  <si>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</si>
  <si>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</si>
  <si>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党史研究资料编纂档案整理经费</t>
  </si>
  <si>
    <t>党史研究、资料编纂、档案整理、党史宣传等</t>
  </si>
  <si>
    <t>科目编码</t>
  </si>
  <si>
    <t>采购项目</t>
  </si>
  <si>
    <t>采购目录</t>
  </si>
  <si>
    <t>购买服务内容</t>
  </si>
  <si>
    <t>规格型号</t>
  </si>
  <si>
    <t>数量</t>
  </si>
  <si>
    <t>实施采购时间</t>
  </si>
  <si>
    <t>预算金额</t>
  </si>
  <si>
    <t>说明</t>
  </si>
  <si>
    <t>类</t>
  </si>
  <si>
    <t>款</t>
  </si>
  <si>
    <t>项</t>
  </si>
  <si>
    <t>办公设备购置</t>
  </si>
  <si>
    <t>便携式计算机</t>
  </si>
  <si>
    <t>笔记本电脑</t>
  </si>
  <si>
    <r>
      <t>0</t>
    </r>
    <r>
      <rPr>
        <sz val="9"/>
        <rFont val="宋体"/>
        <family val="0"/>
      </rPr>
      <t>2</t>
    </r>
  </si>
  <si>
    <r>
      <t>2</t>
    </r>
    <r>
      <rPr>
        <sz val="9"/>
        <rFont val="宋体"/>
        <family val="0"/>
      </rPr>
      <t>018年</t>
    </r>
  </si>
  <si>
    <t>木制台、桌类</t>
  </si>
  <si>
    <t>办公桌</t>
  </si>
  <si>
    <t>02</t>
  </si>
  <si>
    <t>2018年</t>
  </si>
  <si>
    <t>木质柜类</t>
  </si>
  <si>
    <t>两门木柜</t>
  </si>
  <si>
    <t>其他打印设备</t>
  </si>
  <si>
    <t>打印机</t>
  </si>
  <si>
    <t>其他计算机设备</t>
  </si>
  <si>
    <t>录音笔</t>
  </si>
  <si>
    <t>其他椅凳类</t>
  </si>
  <si>
    <t>椅子</t>
  </si>
  <si>
    <t>取暖器</t>
  </si>
  <si>
    <t>暖气扇</t>
  </si>
  <si>
    <t>台式计算机</t>
  </si>
  <si>
    <t>台式电脑</t>
  </si>
  <si>
    <t>移动存储设备</t>
  </si>
  <si>
    <t>移动硬盘</t>
  </si>
  <si>
    <t>培训费</t>
  </si>
  <si>
    <t>培训服务</t>
  </si>
  <si>
    <t>印刷费</t>
  </si>
  <si>
    <t>其他印刷服务</t>
  </si>
  <si>
    <t>书籍印刷</t>
  </si>
  <si>
    <t>2017年</t>
  </si>
  <si>
    <t>增减变化情况</t>
  </si>
  <si>
    <t>一般公共预算拨款安排的“三公”经费预算</t>
  </si>
  <si>
    <t>会议费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</si>
  <si>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</si>
  <si>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</si>
  <si>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</si>
  <si>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</si>
  <si>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</si>
  <si>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</si>
  <si>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</si>
  <si>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</si>
  <si>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</si>
  <si>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</si>
  <si>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</si>
  <si>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</si>
  <si>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</si>
  <si>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</si>
  <si>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r>
      <t>1</t>
    </r>
    <r>
      <rPr>
        <sz val="9"/>
        <rFont val="宋体"/>
        <family val="0"/>
      </rPr>
      <t>1.10</t>
    </r>
  </si>
  <si>
    <r>
      <t>6</t>
    </r>
    <r>
      <rPr>
        <sz val="9"/>
        <rFont val="宋体"/>
        <family val="0"/>
      </rPr>
      <t>.20</t>
    </r>
  </si>
  <si>
    <r>
      <t>0</t>
    </r>
    <r>
      <rPr>
        <sz val="9"/>
        <rFont val="宋体"/>
        <family val="0"/>
      </rPr>
      <t>.00</t>
    </r>
  </si>
  <si>
    <r>
      <t>2</t>
    </r>
    <r>
      <rPr>
        <sz val="9"/>
        <rFont val="宋体"/>
        <family val="0"/>
      </rPr>
      <t>.20</t>
    </r>
  </si>
  <si>
    <r>
      <t>4</t>
    </r>
    <r>
      <rPr>
        <sz val="9"/>
        <rFont val="宋体"/>
        <family val="0"/>
      </rPr>
      <t>.00</t>
    </r>
  </si>
  <si>
    <r>
      <t>2</t>
    </r>
    <r>
      <rPr>
        <sz val="9"/>
        <rFont val="宋体"/>
        <family val="0"/>
      </rPr>
      <t>.90</t>
    </r>
  </si>
  <si>
    <r>
      <t>2</t>
    </r>
    <r>
      <rPr>
        <sz val="9"/>
        <rFont val="宋体"/>
        <family val="0"/>
      </rPr>
      <t>.00</t>
    </r>
  </si>
  <si>
    <r>
      <t>1</t>
    </r>
    <r>
      <rPr>
        <sz val="9"/>
        <rFont val="宋体"/>
        <family val="0"/>
      </rPr>
      <t>7.40</t>
    </r>
  </si>
  <si>
    <r>
      <t>4</t>
    </r>
    <r>
      <rPr>
        <sz val="9"/>
        <rFont val="宋体"/>
        <family val="0"/>
      </rPr>
      <t>.40</t>
    </r>
  </si>
  <si>
    <r>
      <t>0</t>
    </r>
    <r>
      <rPr>
        <sz val="9"/>
        <rFont val="宋体"/>
        <family val="0"/>
      </rPr>
      <t>.40</t>
    </r>
  </si>
  <si>
    <r>
      <t>5</t>
    </r>
    <r>
      <rPr>
        <sz val="9"/>
        <rFont val="宋体"/>
        <family val="0"/>
      </rPr>
      <t>.00</t>
    </r>
  </si>
  <si>
    <r>
      <t>8</t>
    </r>
    <r>
      <rPr>
        <sz val="9"/>
        <rFont val="宋体"/>
        <family val="0"/>
      </rPr>
      <t>.00</t>
    </r>
  </si>
  <si>
    <t>6.30</t>
  </si>
  <si>
    <t>-1.80</t>
  </si>
  <si>
    <t>0.00</t>
  </si>
  <si>
    <t>2.10</t>
  </si>
  <si>
    <t>6.00</t>
  </si>
  <si>
    <t>2018年部门专项业务经费绩效目标表</t>
  </si>
  <si>
    <t>[50万元以上（包括50万元）]</t>
  </si>
  <si>
    <t>专项（项目）名称</t>
  </si>
  <si>
    <t>党史研究资料编纂档案整理等经费</t>
  </si>
  <si>
    <t>主管部门</t>
  </si>
  <si>
    <t>实施期限</t>
  </si>
  <si>
    <t>1年</t>
  </si>
  <si>
    <t>资金金额
（万元）</t>
  </si>
  <si>
    <t xml:space="preserve"> 实施期资金总额：</t>
  </si>
  <si>
    <t xml:space="preserve"> 年度资金总额：</t>
  </si>
  <si>
    <t xml:space="preserve">       其中：财政拨款</t>
  </si>
  <si>
    <t>其中：纳入预算管理的非税收入</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</si>
  <si>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</si>
  <si>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</si>
  <si>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</si>
  <si>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</si>
  <si>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</si>
  <si>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目标1：开展改革开放以来党史专题研究，出版《中国共产党榆林历史》（第二卷）。
  目标2：建成开放“榆林3D党史展馆”，筹建“榆林革命纪念馆”。
  目标3：出版《陕甘宁边区三边分区史》《纪念中共中央转战陕北70周年--毛主席在榆林》；《苏振云传》《中共绥德地委史》送审；编印《榆林党委工作纪事》（2017年卷）、《榆林籍将军》（第一卷）；完成《陈智亮传》初稿。
  目标4：开展“纪念中共陕北特委成立90周年”活动并召开座谈会，召开“纪念十一届三中全会召开40周年”座谈会；开展4次党史“七进”宣讲活动，组织青少年重走革命遗址。</t>
  </si>
  <si>
    <t>绩
效
指
标</t>
  </si>
  <si>
    <t>一级
指标</t>
  </si>
  <si>
    <t>二级指标</t>
  </si>
  <si>
    <t>指标内容</t>
  </si>
  <si>
    <t>指标值</t>
  </si>
  <si>
    <t>产
出
指
标</t>
  </si>
  <si>
    <t>数量指标</t>
  </si>
  <si>
    <t>出版《中国共产党榆林历史》（第二卷）、《陕甘宁边区三边分区史》，完成《中共绥德地委史》送审。</t>
  </si>
  <si>
    <t>3本地方党史著作</t>
  </si>
  <si>
    <t>完成《苏振云传》送审，《陈智亮传》初稿。</t>
  </si>
  <si>
    <t>2本地方党史人物传记</t>
  </si>
  <si>
    <t>编印《榆林籍将军》（第一卷）。</t>
  </si>
  <si>
    <t>1本党史人物资料汇编</t>
  </si>
  <si>
    <t>出版《纪念中共中央转战陕北70周年--毛主席在榆林》。</t>
  </si>
  <si>
    <t>1本画册</t>
  </si>
  <si>
    <t>编印《榆林党委工作纪事》（2017年卷）。</t>
  </si>
  <si>
    <t>1本党委工作汇编</t>
  </si>
  <si>
    <t>完成改革开放以来党史专题研究3篇。</t>
  </si>
  <si>
    <t>3篇专题研究</t>
  </si>
  <si>
    <t>开展“纪念中共陕北特委成立90周年”活动并召开座谈会，召开“纪念十一届三中全会召开40周年”座谈会。</t>
  </si>
  <si>
    <t>2次座谈会</t>
  </si>
  <si>
    <t>开展4次党史“七进”宣讲活动。</t>
  </si>
  <si>
    <t>4次宣讲活动</t>
  </si>
  <si>
    <t>开展1次青少年重走革命遗址活动。</t>
  </si>
  <si>
    <t>1次重走革命遗址活动</t>
  </si>
  <si>
    <t>建成开放“榆林3D党史展馆”。</t>
  </si>
  <si>
    <t>1个3D党史展馆</t>
  </si>
  <si>
    <t>收集有关“榆林革命纪念馆”的资料。</t>
  </si>
  <si>
    <t>1个纪念馆</t>
  </si>
  <si>
    <t>时效指标</t>
  </si>
  <si>
    <t>2018年年底前完成年度各项目标任务。</t>
  </si>
  <si>
    <t>2018年年底前完成</t>
  </si>
  <si>
    <t>备 注：1、绩效指标可选择填写。 2、根据需要可往下续表。 2、省级部门按陕财办预〔2017〕133号文件要求公开。4、市县不做强制公开要求。</t>
  </si>
  <si>
    <t>2018年部门（单位）整体支出绩效目标申报表</t>
  </si>
  <si>
    <t xml:space="preserve">                         填报日期： 2018 年 5 月 7 日                  单位：万元</t>
  </si>
  <si>
    <t>部门（单位） 名称</t>
  </si>
  <si>
    <t>填报人</t>
  </si>
  <si>
    <t>马慧</t>
  </si>
  <si>
    <t>联系电话</t>
  </si>
  <si>
    <t xml:space="preserve">部门总体资金
情况
</t>
  </si>
  <si>
    <t>总体资金情况</t>
  </si>
  <si>
    <t>当年金额</t>
  </si>
  <si>
    <t>占比</t>
  </si>
  <si>
    <t>近两年收支金额</t>
  </si>
  <si>
    <r>
      <t xml:space="preserve"> 2016 </t>
    </r>
    <r>
      <rPr>
        <sz val="12"/>
        <rFont val="仿宋_GB2312"/>
        <family val="3"/>
      </rPr>
      <t>年</t>
    </r>
  </si>
  <si>
    <r>
      <t xml:space="preserve"> 2017 </t>
    </r>
    <r>
      <rPr>
        <sz val="12"/>
        <rFont val="仿宋_GB2312"/>
        <family val="3"/>
      </rPr>
      <t>年</t>
    </r>
  </si>
  <si>
    <t>收入
构成</t>
  </si>
  <si>
    <t>财政拨款</t>
  </si>
  <si>
    <t>其他资金</t>
  </si>
  <si>
    <t>支出
构成</t>
  </si>
  <si>
    <t>基本支出</t>
  </si>
  <si>
    <t>项目支出（专项资金）</t>
  </si>
  <si>
    <t>专项业务费</t>
  </si>
  <si>
    <t>部门职能概述</t>
  </si>
  <si>
    <t xml:space="preserve"> 1.贯彻执行中央、省委和市委关于党史工作的政策和部署；组织和督促各县区、市直各部门党史资料的征集、研究、编印、宣传教育工作。
 2.为市委解决地方党史问题提供资料和参考意见，为市委宏观决策和党的建设提供历史借鉴；负责对全市性重大党史事件组织专题调查；负责对全市范围内涉及党史的相关活动进行组织和协调。
 3.负责征编全市各个时期的党史资料；重点编写地方党史基本著作，编纂编年史和专门史。
 4.会同有关部门进行中共党史的宣传教育；协助市委审查核实凡涉及市中共党史方面的有关专论、报刊文章及文艺作品；协助有关部门开展并审核已故重要中共榆林历史人物纪念活动和重要党史纪念活动；参与对全市革命历史遗址、遗迹的保护和利用工作。
 5.负责对县区党史研究工作进行协调和指导，向有关部门和县区党史机构传达省委关于党史工作的指示，组织、协调党史资料征集和党史专题研究工作。
 6.负责全市党史干部的业务培训。
 7.负责完成陕西省委党史研究室交办的征研专题和业务工作。
 8.承办市委交办的其他工作。</t>
  </si>
  <si>
    <t>年度工作任务</t>
  </si>
  <si>
    <t xml:space="preserve"> 1.开展改革开放以来党史专题研究，出版《中国共产党榆林历史》（第二卷）。
 2.建成开放“榆林3D党史展馆”，筹建“榆林革命纪念馆”。
 3.出版《陕甘宁边区三边分区史》《纪念中共中央转战陕北70周年--毛主席在榆林》；《苏振云传》《中共绥德地委史》送审；编印《榆林党委工作纪事》（2017年卷）、《榆林籍将军》（第一卷）；完成《陈智亮传》初稿。
 4.开展“纪念中共陕北特委成立90周年”活动并召开座谈会，召开“纪念十一届三中全会召开40周年”座谈会；开展4次党史“七进”宣讲活动，组织青少年重走革命遗址。</t>
  </si>
  <si>
    <t>项目支出情况</t>
  </si>
  <si>
    <t>项目名称</t>
  </si>
  <si>
    <t>项目类型</t>
  </si>
  <si>
    <t>项目总预算</t>
  </si>
  <si>
    <t>项目本年度预算</t>
  </si>
  <si>
    <t>项目主要支出方向和用途</t>
  </si>
  <si>
    <t>常年性项目</t>
  </si>
  <si>
    <t>整体绩效总目标</t>
  </si>
  <si>
    <t>长期目标(截止     年）</t>
  </si>
  <si>
    <t xml:space="preserve">  目标1：
  目标2：
  目标3：
  ……</t>
  </si>
  <si>
    <t xml:space="preserve">  目标1：保工资保运转。                                         
  目标2：开展改革开放以来党史专题研究，出版《中国共产党榆林历史》（第二卷）。建成开放“榆林3D党史展馆”，筹建“榆林革命纪念馆”。出版《陕甘宁边区三边分区史》《纪念中共中央转战陕北70周年--毛主席在榆林》；《苏振云传》《中共绥德地委史》送审；编印《榆林党委工作纪事》（2017年卷）、《榆林籍将军》（第一卷）；完成《陈智亮传》初稿。开展“纪念中共陕北特委成立90周年”活动并召开座谈会，召开“纪念十一届三中全会召开40周年”座谈会；开展4次党史“七进”宣讲活动，组织青少年重走革命遗址。</t>
  </si>
  <si>
    <t>年度目标1：</t>
  </si>
  <si>
    <t>保工资保运转。</t>
  </si>
  <si>
    <t>年度绩效指标</t>
  </si>
  <si>
    <t>指标名称</t>
  </si>
  <si>
    <t>绩效标准</t>
  </si>
  <si>
    <t>近两年指标值</t>
  </si>
  <si>
    <t>预期当年实现值</t>
  </si>
  <si>
    <t>产出
指标</t>
  </si>
  <si>
    <t xml:space="preserve"> 数量 指标</t>
  </si>
  <si>
    <t>工资发放</t>
  </si>
  <si>
    <t>保障在职人员19人，离退休人员7人的工资发放。</t>
  </si>
  <si>
    <t>公用经费</t>
  </si>
  <si>
    <t>保障在职人员19人，离退休人员7人的正常办公，保障各项工作顺利开展。</t>
  </si>
  <si>
    <t xml:space="preserve"> 进度 指标</t>
  </si>
  <si>
    <t>资金支出进度</t>
  </si>
  <si>
    <t>资金支出进度年终基本达到100%</t>
  </si>
  <si>
    <t>每季度资金支出进度达到市财政局要求，年终支出率基本达到100%。</t>
  </si>
  <si>
    <t xml:space="preserve"> 成本 指标</t>
  </si>
  <si>
    <t>减少不必要开支</t>
  </si>
  <si>
    <t>行政运行经费降低11.31%，三公经费只减不增。</t>
  </si>
  <si>
    <t>年度目标2：</t>
  </si>
  <si>
    <t>开展改革开放以来党史专题研究，出版《中国共产党榆林历史》（第二卷）。建成开放“榆林3D党史展馆”，筹建“榆林革命纪念馆”。出版《陕甘宁边区三边分区史》《纪念中共中央转战陕北70周年--毛主席在榆林》；《苏振云传》《中共绥德地委史》送审；编印《榆林党委工作纪事》（2017年卷）、《榆林籍将军》（第一卷）；完成《陈智亮传》初稿。开展“纪念中共陕北特委成立90周年”活动并召开座谈会，召开“纪念十一届三中全会召开40周年”座谈会；开展4次党史“七进”宣讲活动，组织青少年重走革命遗址。</t>
  </si>
  <si>
    <t>预期实现值</t>
  </si>
  <si>
    <t>根据年度工作计划完成《中国共产党榆林历史》（第二卷）、《陕甘宁边区三边分区史》出版工作，完成《中共绥德地委史》送审。</t>
  </si>
  <si>
    <t>根据年度工作计划完成《苏振云传》送审，《陈智亮传》初稿。</t>
  </si>
  <si>
    <t>根据年度工作计划编印《榆林籍将军》（第一卷）。</t>
  </si>
  <si>
    <t>根据年度工作计划出版《纪念中共中央转战陕北70周年--毛主席在榆林》。</t>
  </si>
  <si>
    <t>根据年度工作计划编印《榆林党委工作纪事》（2017年卷）。</t>
  </si>
  <si>
    <t>根据年度工作计划完成改革开放以来党史专题研究3篇。</t>
  </si>
  <si>
    <t>根据年度工作计划开展“纪念中共陕北特委成立90周年”活动并召开座谈会，召开“纪念十一届三中全会召开40周年”座谈会。</t>
  </si>
  <si>
    <t>根据年度工作计划开展4次党史“七进”宣讲活动。</t>
  </si>
  <si>
    <t>根据年度工作计划组织青少年重走革命遗址。</t>
  </si>
  <si>
    <t>根据年度工作计划建成开放“榆林3D党史展馆”。</t>
  </si>
  <si>
    <t>根据年度工作计划收集有关“榆林革命纪念馆”的资料。</t>
  </si>
  <si>
    <t xml:space="preserve"> 时效 指标</t>
  </si>
  <si>
    <t>2018年内完成</t>
  </si>
  <si>
    <t>备注：1.“项目类型”请选择填报：①常年性项目；②延续性项目（从   年至   年）；③一次性项目。
      2.“整体绩效总目标”：请结合部门职能、工作规划、项目支出投向等编报；绩效总目标可分解为多个子目标，每个子目标对应一项或多项绩效指标，绩效指标是绩效目标的细化和量化。
      3.“一级指标”和“二级指标”仅为参考指标框架，并非每一个绩效子目标都同时有产出指标和效益指标，部门（单位）可结合实际，自行选择填报。
      4.“二级指标”中“产出指标”请选择填报数量、质量、时效、成本等指标；“效益指标”请选择填报社会效益、经济效益、生态效益、可持续发展影响、服务对象满意度等指标。
      5.“绩效标准”：设定绩效指标值时的文件依据或参考标准，可填写“历史标准”、“行业标准”、“经验标准”等。</t>
  </si>
  <si>
    <t>2018年部门项目支出（专项资金）绩效目标申报表</t>
  </si>
  <si>
    <t xml:space="preserve">                   填报日期：       年     月     日                  单位：万元</t>
  </si>
  <si>
    <t>项目主管部门</t>
  </si>
  <si>
    <t>项目执行单位</t>
  </si>
  <si>
    <t>项目负责人</t>
  </si>
  <si>
    <t>单位地址</t>
  </si>
  <si>
    <t>邮政编码</t>
  </si>
  <si>
    <t>项目属性</t>
  </si>
  <si>
    <t>1.持续性项目 □       2.新增性项目 □</t>
  </si>
  <si>
    <t>1.常年性项目 □       3.一次性项目 □            
2.延续性项目 □（从   年至   年）</t>
  </si>
  <si>
    <t xml:space="preserve">1.部门预算项目 □       2.市直专项     □     3.市对下转移支付项目 □            </t>
  </si>
  <si>
    <t>支出功能分类</t>
  </si>
  <si>
    <t>项目申请理由</t>
  </si>
  <si>
    <t xml:space="preserve"> 1.项目的政策依据；
 2.项目与部门职能的相关性；
 3.项目实施的现实意义，即项目聚焦于解决哪些现实问题；
 ……</t>
  </si>
  <si>
    <t>项目主要内容</t>
  </si>
  <si>
    <r>
      <t xml:space="preserve">  
 明确当年申请预算资金的主要投向及工作任务：
 1.</t>
    </r>
    <r>
      <rPr>
        <u val="single"/>
        <sz val="12"/>
        <rFont val="仿宋_GB2312"/>
        <family val="3"/>
      </rPr>
      <t xml:space="preserve">                                                         </t>
    </r>
    <r>
      <rPr>
        <sz val="12"/>
        <rFont val="仿宋_GB2312"/>
        <family val="3"/>
      </rPr>
      <t>；
 2.</t>
    </r>
    <r>
      <rPr>
        <u val="single"/>
        <sz val="12"/>
        <rFont val="仿宋_GB2312"/>
        <family val="3"/>
      </rPr>
      <t xml:space="preserve">                                                         </t>
    </r>
    <r>
      <rPr>
        <sz val="12"/>
        <rFont val="仿宋_GB2312"/>
        <family val="3"/>
      </rPr>
      <t>；
 3.</t>
    </r>
    <r>
      <rPr>
        <u val="single"/>
        <sz val="12"/>
        <rFont val="仿宋_GB2312"/>
        <family val="3"/>
      </rPr>
      <t xml:space="preserve">                                                         </t>
    </r>
    <r>
      <rPr>
        <sz val="12"/>
        <rFont val="仿宋_GB2312"/>
        <family val="3"/>
      </rPr>
      <t xml:space="preserve">；
     ……
</t>
    </r>
  </si>
  <si>
    <t>项目当年预算</t>
  </si>
  <si>
    <t>项目前两年
预算</t>
  </si>
  <si>
    <t>项目前两年预算及当年预算变动情况</t>
  </si>
  <si>
    <r>
      <t xml:space="preserve"> 1.前两年预算安排情况
 2.当年预算变动情况及理由是：</t>
    </r>
    <r>
      <rPr>
        <u val="single"/>
        <sz val="12"/>
        <rFont val="仿宋_GB2312"/>
        <family val="3"/>
      </rPr>
      <t xml:space="preserve">                                    </t>
    </r>
    <r>
      <rPr>
        <sz val="12"/>
        <rFont val="仿宋_GB2312"/>
        <family val="3"/>
      </rPr>
      <t xml:space="preserve">   
</t>
    </r>
  </si>
  <si>
    <t>项目资金来源</t>
  </si>
  <si>
    <t>来源项目</t>
  </si>
  <si>
    <t>金额</t>
  </si>
  <si>
    <t>一般公共预算财政拨款</t>
  </si>
  <si>
    <t xml:space="preserve">  其中：申请当年预算拨款</t>
  </si>
  <si>
    <t>政府性基金预算财政拨款</t>
  </si>
  <si>
    <t xml:space="preserve">  其中：使用上年度财政拨款结余</t>
  </si>
  <si>
    <t>项目支出预算及测算依据</t>
  </si>
  <si>
    <t>项目支出明细预算</t>
  </si>
  <si>
    <t>项目支出明细</t>
  </si>
  <si>
    <t>1.</t>
  </si>
  <si>
    <t>2.</t>
  </si>
  <si>
    <t>3.</t>
  </si>
  <si>
    <t>4.</t>
  </si>
  <si>
    <t>5.</t>
  </si>
  <si>
    <t>6.</t>
  </si>
  <si>
    <t>7.</t>
  </si>
  <si>
    <t>8.</t>
  </si>
  <si>
    <t>9.</t>
  </si>
  <si>
    <t>测算
依据
及说明</t>
  </si>
  <si>
    <t>项目采购</t>
  </si>
  <si>
    <t>品名</t>
  </si>
  <si>
    <t>是否属新增资产配置预算</t>
  </si>
  <si>
    <t>项目绩效
总目标</t>
  </si>
  <si>
    <r>
      <t>长期目标(截止</t>
    </r>
    <r>
      <rPr>
        <u val="single"/>
        <sz val="12"/>
        <rFont val="仿宋_GB2312"/>
        <family val="3"/>
      </rPr>
      <t xml:space="preserve">     </t>
    </r>
    <r>
      <rPr>
        <sz val="12"/>
        <rFont val="仿宋_GB2312"/>
        <family val="3"/>
      </rPr>
      <t>年）</t>
    </r>
  </si>
  <si>
    <t xml:space="preserve">  目标1：
  目标2：
  目标3：
  ……
</t>
  </si>
  <si>
    <t>长期目标1：</t>
  </si>
  <si>
    <t>长期绩效指标</t>
  </si>
  <si>
    <t>一级指标</t>
  </si>
  <si>
    <t>产出指标</t>
  </si>
  <si>
    <r>
      <t xml:space="preserve">     </t>
    </r>
    <r>
      <rPr>
        <sz val="12"/>
        <rFont val="仿宋_GB2312"/>
        <family val="3"/>
      </rPr>
      <t>指标</t>
    </r>
  </si>
  <si>
    <t>……</t>
  </si>
  <si>
    <t>效益指标</t>
  </si>
  <si>
    <t>长期目标2：</t>
  </si>
  <si>
    <t>长期目标3：</t>
  </si>
  <si>
    <t>项目近两年指标值</t>
  </si>
  <si>
    <r>
      <t xml:space="preserve">    </t>
    </r>
    <r>
      <rPr>
        <sz val="12"/>
        <rFont val="仿宋_GB2312"/>
        <family val="3"/>
      </rPr>
      <t>年</t>
    </r>
  </si>
  <si>
    <t>年度目标3：</t>
  </si>
  <si>
    <t>备注：1.“项目绩效总目标”，即项目提供的公共产品和服务的预期效益，是项目实施的根本目的；绩效总目标可分解为多个子目标，每个子目标对应一项或多项绩效指标，绩效指标是绩效目标的细化和量化。
      2.“一级指标”和“二级指标”仅为参考指标框架，并非每一个绩效子目标都同时有产出指标和效益指标，单位可结合项目特征，自行选择填报。
      3.“二级指标”中“产出指标”请选择填报数量、质量、时效、成本等指标；“效益指标”请选择填报社会效益、经济效益、生态效益、可持续发展影响、服务对象满意度等指标。
      4.“绩效标准”指设定绩效指标值时的文件依据或参考标准，可填写“历史标准”、“行业标准”、“经验标准”等。
      5.对于一次性项目，不需要填报长期绩效总目标和指标、“项目近两年指标值”等。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</si>
</sst>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Red]0.00"/>
    <numFmt numFmtId="182" formatCode="#,##0.0000"/>
  </numFmts>
  <fonts count="42">
    <font>
      <sz val="9"/>
      <name val="宋体"/>
      <family val="0"/>
    </font>
    <font>
      <sz val="12"/>
      <name val="宋体"/>
      <family val="0"/>
    </font>
    <font>
      <sz val="16"/>
      <name val="仿宋_GB2312"/>
      <family val="3"/>
    </font>
    <font>
      <b/>
      <sz val="18"/>
      <name val="宋体"/>
      <family val="0"/>
    </font>
    <font>
      <b/>
      <sz val="20"/>
      <name val="宋体"/>
      <family val="0"/>
    </font>
    <font>
      <sz val="12"/>
      <name val="仿宋_GB2312"/>
      <family val="3"/>
    </font>
    <font>
      <b/>
      <sz val="12"/>
      <name val="仿宋_GB2312"/>
      <family val="3"/>
    </font>
    <font>
      <u val="single"/>
      <sz val="12"/>
      <name val="仿宋_GB2312"/>
      <family val="3"/>
    </font>
    <font>
      <sz val="11"/>
      <name val="宋体"/>
      <family val="0"/>
    </font>
    <font>
      <sz val="11"/>
      <name val="仿宋_GB2312"/>
      <family val="3"/>
    </font>
    <font>
      <sz val="18"/>
      <name val="方正小标宋简体"/>
      <family val="0"/>
    </font>
    <font>
      <sz val="12"/>
      <name val="方正小标宋简体"/>
      <family val="0"/>
    </font>
    <font>
      <sz val="12"/>
      <color indexed="8"/>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48"/>
      <name val="宋体"/>
      <family val="0"/>
    </font>
    <font>
      <sz val="11"/>
      <color indexed="53"/>
      <name val="宋体"/>
      <family val="0"/>
    </font>
    <font>
      <sz val="11"/>
      <color indexed="62"/>
      <name val="宋体"/>
      <family val="0"/>
    </font>
    <font>
      <b/>
      <sz val="10"/>
      <name val="Arial"/>
      <family val="2"/>
    </font>
    <font>
      <sz val="11"/>
      <color indexed="17"/>
      <name val="宋体"/>
      <family val="0"/>
    </font>
    <font>
      <b/>
      <sz val="15"/>
      <color indexed="54"/>
      <name val="宋体"/>
      <family val="0"/>
    </font>
    <font>
      <sz val="11"/>
      <color indexed="16"/>
      <name val="宋体"/>
      <family val="0"/>
    </font>
    <font>
      <b/>
      <sz val="11"/>
      <color indexed="54"/>
      <name val="宋体"/>
      <family val="0"/>
    </font>
    <font>
      <b/>
      <sz val="13"/>
      <color indexed="54"/>
      <name val="宋体"/>
      <family val="0"/>
    </font>
    <font>
      <sz val="11"/>
      <color indexed="10"/>
      <name val="宋体"/>
      <family val="0"/>
    </font>
    <font>
      <sz val="11"/>
      <color indexed="9"/>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b/>
      <sz val="11"/>
      <color indexed="8"/>
      <name val="宋体"/>
      <family val="0"/>
    </font>
    <font>
      <i/>
      <sz val="11"/>
      <color indexed="23"/>
      <name val="宋体"/>
      <family val="0"/>
    </font>
    <font>
      <sz val="11"/>
      <color indexed="19"/>
      <name val="宋体"/>
      <family val="0"/>
    </font>
    <font>
      <b/>
      <sz val="11"/>
      <color indexed="63"/>
      <name val="宋体"/>
      <family val="0"/>
    </font>
    <font>
      <b/>
      <sz val="18"/>
      <color indexed="54"/>
      <name val="宋体"/>
      <family val="0"/>
    </font>
    <font>
      <sz val="10"/>
      <name val="Arial"/>
      <family val="2"/>
    </font>
    <font>
      <sz val="12"/>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3" fillId="0" borderId="0" applyFont="0" applyFill="0" applyBorder="0" applyAlignment="0" applyProtection="0"/>
    <xf numFmtId="0" fontId="15" fillId="2" borderId="0" applyNumberFormat="0" applyBorder="0" applyAlignment="0" applyProtection="0"/>
    <xf numFmtId="0" fontId="22" fillId="3" borderId="1" applyNumberFormat="0" applyAlignment="0" applyProtection="0"/>
    <xf numFmtId="178" fontId="23" fillId="0" borderId="0" applyFont="0" applyFill="0" applyBorder="0" applyAlignment="0" applyProtection="0"/>
    <xf numFmtId="177" fontId="23" fillId="0" borderId="0" applyFont="0" applyFill="0" applyBorder="0" applyAlignment="0" applyProtection="0"/>
    <xf numFmtId="0" fontId="15" fillId="4" borderId="0" applyNumberFormat="0" applyBorder="0" applyAlignment="0" applyProtection="0"/>
    <xf numFmtId="0" fontId="26" fillId="5" borderId="0" applyNumberFormat="0" applyBorder="0" applyAlignment="0" applyProtection="0"/>
    <xf numFmtId="176" fontId="23" fillId="0" borderId="0" applyFont="0" applyFill="0" applyBorder="0" applyAlignment="0" applyProtection="0"/>
    <xf numFmtId="0" fontId="30" fillId="4" borderId="0" applyNumberFormat="0" applyBorder="0" applyAlignment="0" applyProtection="0"/>
    <xf numFmtId="0" fontId="32" fillId="0" borderId="0" applyNumberFormat="0" applyFill="0" applyBorder="0" applyAlignment="0" applyProtection="0"/>
    <xf numFmtId="9" fontId="23" fillId="0" borderId="0" applyFont="0" applyFill="0" applyBorder="0" applyAlignment="0" applyProtection="0"/>
    <xf numFmtId="0" fontId="34" fillId="0" borderId="0" applyNumberFormat="0" applyFill="0" applyBorder="0" applyAlignment="0" applyProtection="0"/>
    <xf numFmtId="0" fontId="1" fillId="0" borderId="0">
      <alignment vertical="center"/>
      <protection/>
    </xf>
    <xf numFmtId="0" fontId="15" fillId="6" borderId="2" applyNumberFormat="0" applyFont="0" applyAlignment="0" applyProtection="0"/>
    <xf numFmtId="0" fontId="30" fillId="3" borderId="0" applyNumberFormat="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25" fillId="0" borderId="3" applyNumberFormat="0" applyFill="0" applyAlignment="0" applyProtection="0"/>
    <xf numFmtId="0" fontId="28" fillId="0" borderId="3" applyNumberFormat="0" applyFill="0" applyAlignment="0" applyProtection="0"/>
    <xf numFmtId="0" fontId="30" fillId="7" borderId="0" applyNumberFormat="0" applyBorder="0" applyAlignment="0" applyProtection="0"/>
    <xf numFmtId="0" fontId="27" fillId="0" borderId="4" applyNumberFormat="0" applyFill="0" applyAlignment="0" applyProtection="0"/>
    <xf numFmtId="0" fontId="30" fillId="3" borderId="0" applyNumberFormat="0" applyBorder="0" applyAlignment="0" applyProtection="0"/>
    <xf numFmtId="0" fontId="38" fillId="2" borderId="5" applyNumberFormat="0" applyAlignment="0" applyProtection="0"/>
    <xf numFmtId="0" fontId="31" fillId="2" borderId="1" applyNumberFormat="0" applyAlignment="0" applyProtection="0"/>
    <xf numFmtId="0" fontId="33" fillId="8" borderId="6" applyNumberFormat="0" applyAlignment="0" applyProtection="0"/>
    <xf numFmtId="0" fontId="15" fillId="9" borderId="0" applyNumberFormat="0" applyBorder="0" applyAlignment="0" applyProtection="0"/>
    <xf numFmtId="0" fontId="30" fillId="10" borderId="0" applyNumberFormat="0" applyBorder="0" applyAlignment="0" applyProtection="0"/>
    <xf numFmtId="0" fontId="21" fillId="0" borderId="7" applyNumberFormat="0" applyFill="0" applyAlignment="0" applyProtection="0"/>
    <xf numFmtId="0" fontId="35" fillId="0" borderId="8" applyNumberFormat="0" applyFill="0" applyAlignment="0" applyProtection="0"/>
    <xf numFmtId="0" fontId="24" fillId="9" borderId="0" applyNumberFormat="0" applyBorder="0" applyAlignment="0" applyProtection="0"/>
    <xf numFmtId="0" fontId="37" fillId="11" borderId="0" applyNumberFormat="0" applyBorder="0" applyAlignment="0" applyProtection="0"/>
    <xf numFmtId="0" fontId="15" fillId="12" borderId="0" applyNumberFormat="0" applyBorder="0" applyAlignment="0" applyProtection="0"/>
    <xf numFmtId="0" fontId="30" fillId="13" borderId="0" applyNumberFormat="0" applyBorder="0" applyAlignment="0" applyProtection="0"/>
    <xf numFmtId="0" fontId="1" fillId="0" borderId="0">
      <alignment/>
      <protection/>
    </xf>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30" fillId="8" borderId="0" applyNumberFormat="0" applyBorder="0" applyAlignment="0" applyProtection="0"/>
    <xf numFmtId="0" fontId="0" fillId="0" borderId="0">
      <alignment/>
      <protection/>
    </xf>
    <xf numFmtId="0" fontId="30"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0" fillId="0" borderId="0">
      <alignment/>
      <protection/>
    </xf>
    <xf numFmtId="0" fontId="30" fillId="16" borderId="0" applyNumberFormat="0" applyBorder="0" applyAlignment="0" applyProtection="0"/>
    <xf numFmtId="0" fontId="1" fillId="0" borderId="0">
      <alignment/>
      <protection/>
    </xf>
    <xf numFmtId="0" fontId="15" fillId="1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 fillId="0" borderId="0">
      <alignment vertical="center"/>
      <protection/>
    </xf>
    <xf numFmtId="0" fontId="15" fillId="4" borderId="0" applyNumberFormat="0" applyBorder="0" applyAlignment="0" applyProtection="0"/>
    <xf numFmtId="0" fontId="30" fillId="4" borderId="0" applyNumberFormat="0" applyBorder="0" applyAlignment="0" applyProtection="0"/>
    <xf numFmtId="0" fontId="1" fillId="0" borderId="0">
      <alignment/>
      <protection/>
    </xf>
    <xf numFmtId="0" fontId="1" fillId="0" borderId="0">
      <alignment vertical="center"/>
      <protection/>
    </xf>
    <xf numFmtId="0" fontId="40" fillId="0" borderId="0" applyNumberFormat="0" applyFont="0" applyFill="0" applyBorder="0" applyAlignment="0" applyProtection="0"/>
    <xf numFmtId="0" fontId="0" fillId="0" borderId="0">
      <alignment/>
      <protection/>
    </xf>
    <xf numFmtId="0" fontId="1" fillId="0" borderId="0">
      <alignment vertical="center"/>
      <protection/>
    </xf>
  </cellStyleXfs>
  <cellXfs count="250">
    <xf numFmtId="0" fontId="0" fillId="0" borderId="0" xfId="0" applyAlignment="1">
      <alignment/>
    </xf>
    <xf numFmtId="0" fontId="1" fillId="0" borderId="0" xfId="0" applyFont="1" applyFill="1" applyAlignment="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Border="1" applyAlignment="1">
      <alignment horizontal="right"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5" fillId="0" borderId="9" xfId="0" applyFont="1" applyFill="1" applyBorder="1" applyAlignment="1">
      <alignment horizontal="right" vertical="center" wrapText="1"/>
    </xf>
    <xf numFmtId="0" fontId="1" fillId="0" borderId="9" xfId="0" applyFont="1" applyFill="1" applyBorder="1" applyAlignment="1">
      <alignment horizontal="right" vertical="center" wrapText="1"/>
    </xf>
    <xf numFmtId="0" fontId="5" fillId="0" borderId="1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9" xfId="0" applyFont="1" applyFill="1" applyBorder="1" applyAlignment="1">
      <alignment horizontal="center" vertical="top" wrapText="1"/>
    </xf>
    <xf numFmtId="0" fontId="5" fillId="0" borderId="9" xfId="0" applyFont="1" applyFill="1" applyBorder="1" applyAlignment="1">
      <alignment horizontal="left" vertical="top" wrapText="1"/>
    </xf>
    <xf numFmtId="0" fontId="5" fillId="0" borderId="17" xfId="0" applyFont="1" applyFill="1" applyBorder="1" applyAlignment="1">
      <alignment horizontal="center" vertical="center" textRotation="255" wrapText="1"/>
    </xf>
    <xf numFmtId="0" fontId="5" fillId="0" borderId="18" xfId="0" applyFont="1" applyFill="1" applyBorder="1" applyAlignment="1">
      <alignment horizontal="center" vertical="center" textRotation="255" wrapText="1"/>
    </xf>
    <xf numFmtId="49" fontId="5" fillId="0" borderId="9" xfId="0" applyNumberFormat="1" applyFont="1" applyFill="1" applyBorder="1" applyAlignment="1">
      <alignment horizontal="left" vertical="top" wrapText="1"/>
    </xf>
    <xf numFmtId="0" fontId="5" fillId="0" borderId="19" xfId="0" applyFont="1" applyFill="1" applyBorder="1" applyAlignment="1">
      <alignment horizontal="center" vertical="center" textRotation="255" wrapText="1"/>
    </xf>
    <xf numFmtId="0" fontId="5" fillId="0" borderId="18" xfId="0" applyFont="1" applyFill="1" applyBorder="1" applyAlignment="1">
      <alignment horizontal="center" vertical="center" wrapText="1"/>
    </xf>
    <xf numFmtId="49" fontId="5" fillId="0" borderId="17" xfId="0" applyNumberFormat="1" applyFont="1" applyFill="1" applyBorder="1" applyAlignment="1">
      <alignment horizontal="center" vertical="top" wrapText="1"/>
    </xf>
    <xf numFmtId="0" fontId="5" fillId="0" borderId="9" xfId="0" applyFont="1" applyFill="1" applyBorder="1" applyAlignment="1">
      <alignment horizontal="center" vertical="center" textRotation="255"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9" xfId="0"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vertical="center"/>
    </xf>
    <xf numFmtId="0" fontId="5" fillId="0" borderId="23" xfId="0" applyFont="1" applyFill="1" applyBorder="1" applyAlignment="1">
      <alignment vertical="center" wrapText="1"/>
    </xf>
    <xf numFmtId="0" fontId="8" fillId="0" borderId="0" xfId="0" applyFont="1" applyFill="1" applyAlignment="1">
      <alignment vertical="center"/>
    </xf>
    <xf numFmtId="0" fontId="9" fillId="0" borderId="0" xfId="0" applyFont="1" applyFill="1" applyAlignment="1">
      <alignment vertical="center"/>
    </xf>
    <xf numFmtId="0" fontId="5" fillId="0" borderId="0" xfId="0" applyFont="1" applyFill="1" applyAlignment="1">
      <alignment vertical="center"/>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10" fillId="0" borderId="0" xfId="0" applyFont="1" applyFill="1" applyBorder="1" applyAlignment="1">
      <alignment horizontal="center" vertical="center" wrapText="1"/>
    </xf>
    <xf numFmtId="0" fontId="11" fillId="0" borderId="0" xfId="0" applyFont="1" applyFill="1" applyAlignment="1">
      <alignment vertical="center" wrapText="1"/>
    </xf>
    <xf numFmtId="0" fontId="9" fillId="0" borderId="0" xfId="0" applyFont="1" applyFill="1" applyBorder="1" applyAlignment="1">
      <alignment horizontal="center" vertical="center" wrapText="1"/>
    </xf>
    <xf numFmtId="0" fontId="9" fillId="0" borderId="0" xfId="0" applyFont="1" applyFill="1" applyAlignment="1">
      <alignment vertical="center" wrapText="1"/>
    </xf>
    <xf numFmtId="0" fontId="9" fillId="0" borderId="9" xfId="0" applyFont="1" applyFill="1" applyBorder="1" applyAlignment="1">
      <alignment horizontal="center" vertical="center" wrapText="1"/>
    </xf>
    <xf numFmtId="0" fontId="5" fillId="0" borderId="9" xfId="73" applyFont="1" applyBorder="1" applyAlignment="1">
      <alignment horizontal="center" vertical="center" wrapText="1"/>
      <protection/>
    </xf>
    <xf numFmtId="0" fontId="5" fillId="0" borderId="9" xfId="66" applyFont="1" applyBorder="1" applyAlignment="1">
      <alignment horizontal="center" vertical="center" wrapText="1"/>
      <protection/>
    </xf>
    <xf numFmtId="0" fontId="7" fillId="0" borderId="9" xfId="66" applyFont="1" applyBorder="1" applyAlignment="1">
      <alignment horizontal="center" vertical="center" wrapText="1"/>
      <protection/>
    </xf>
    <xf numFmtId="9" fontId="5" fillId="0" borderId="9" xfId="66" applyNumberFormat="1" applyFont="1" applyBorder="1" applyAlignment="1">
      <alignment horizontal="center" vertical="center"/>
      <protection/>
    </xf>
    <xf numFmtId="0" fontId="5" fillId="0" borderId="9" xfId="66" applyFont="1" applyBorder="1" applyAlignment="1">
      <alignment horizontal="center" vertical="center"/>
      <protection/>
    </xf>
    <xf numFmtId="0" fontId="5" fillId="0" borderId="9" xfId="66" applyNumberFormat="1" applyFont="1" applyBorder="1" applyAlignment="1">
      <alignment horizontal="center" vertical="center"/>
      <protection/>
    </xf>
    <xf numFmtId="10" fontId="5" fillId="0" borderId="9" xfId="66" applyNumberFormat="1" applyFont="1" applyBorder="1" applyAlignment="1">
      <alignment horizontal="center" vertical="center"/>
      <protection/>
    </xf>
    <xf numFmtId="0" fontId="5" fillId="0" borderId="9" xfId="0" applyFont="1" applyFill="1" applyBorder="1" applyAlignment="1">
      <alignment horizontal="justify" vertical="center" wrapText="1"/>
    </xf>
    <xf numFmtId="0" fontId="9" fillId="0" borderId="9" xfId="0" applyFont="1" applyFill="1" applyBorder="1" applyAlignment="1">
      <alignment horizontal="center" vertical="center"/>
    </xf>
    <xf numFmtId="180" fontId="5" fillId="0" borderId="9" xfId="66" applyNumberFormat="1" applyFont="1" applyBorder="1" applyAlignment="1">
      <alignment horizontal="center" vertical="center" wrapText="1"/>
      <protection/>
    </xf>
    <xf numFmtId="0" fontId="5" fillId="0" borderId="9" xfId="66" applyFont="1" applyBorder="1" applyAlignment="1">
      <alignment horizontal="left" vertical="center" wrapText="1"/>
      <protection/>
    </xf>
    <xf numFmtId="0" fontId="9" fillId="0" borderId="9" xfId="0" applyFont="1" applyFill="1" applyBorder="1" applyAlignment="1">
      <alignment vertical="center" wrapText="1"/>
    </xf>
    <xf numFmtId="0" fontId="9" fillId="0" borderId="9" xfId="0" applyFont="1" applyFill="1" applyBorder="1" applyAlignment="1">
      <alignment horizontal="justify" vertical="center" wrapText="1"/>
    </xf>
    <xf numFmtId="0" fontId="9"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1" fillId="0" borderId="9" xfId="66" applyBorder="1" applyAlignment="1">
      <alignment horizontal="left" vertical="center" wrapText="1"/>
      <protection/>
    </xf>
    <xf numFmtId="0" fontId="5" fillId="0" borderId="9" xfId="27" applyFont="1" applyBorder="1" applyAlignment="1">
      <alignment horizontal="center" vertical="center" wrapText="1"/>
      <protection/>
    </xf>
    <xf numFmtId="0" fontId="1" fillId="0" borderId="9" xfId="27" applyBorder="1" applyAlignment="1">
      <alignment horizontal="center" vertical="center" wrapText="1"/>
      <protection/>
    </xf>
    <xf numFmtId="0" fontId="7" fillId="0" borderId="9" xfId="27" applyFont="1" applyBorder="1" applyAlignment="1">
      <alignment horizontal="center" vertical="center" wrapText="1"/>
      <protection/>
    </xf>
    <xf numFmtId="0" fontId="7" fillId="0" borderId="9" xfId="27" applyFont="1" applyFill="1" applyBorder="1" applyAlignment="1">
      <alignment horizontal="center" vertical="center" wrapText="1"/>
      <protection/>
    </xf>
    <xf numFmtId="10" fontId="5" fillId="0" borderId="9" xfId="66" applyNumberFormat="1" applyFont="1" applyBorder="1" applyAlignment="1">
      <alignment horizontal="center" vertical="center" wrapText="1"/>
      <protection/>
    </xf>
    <xf numFmtId="0" fontId="0" fillId="0" borderId="9" xfId="0" applyBorder="1" applyAlignment="1">
      <alignment horizontal="center" vertical="center" wrapText="1"/>
    </xf>
    <xf numFmtId="0" fontId="1" fillId="0" borderId="9" xfId="66" applyBorder="1" applyAlignment="1">
      <alignment horizontal="center" vertical="center" wrapText="1"/>
      <protection/>
    </xf>
    <xf numFmtId="0" fontId="41" fillId="0" borderId="9" xfId="56" applyNumberFormat="1" applyFont="1" applyBorder="1" applyAlignment="1">
      <alignment horizontal="left" vertical="center" wrapText="1"/>
      <protection/>
    </xf>
    <xf numFmtId="0" fontId="41" fillId="0" borderId="9" xfId="56" applyFont="1" applyBorder="1" applyAlignment="1">
      <alignment horizontal="left" vertical="center" wrapText="1"/>
      <protection/>
    </xf>
    <xf numFmtId="9" fontId="41" fillId="0" borderId="9" xfId="56" applyNumberFormat="1" applyFont="1" applyBorder="1" applyAlignment="1">
      <alignment horizontal="left" vertical="center" wrapText="1"/>
      <protection/>
    </xf>
    <xf numFmtId="0" fontId="0" fillId="0" borderId="9" xfId="56" applyBorder="1" applyAlignment="1">
      <alignment horizontal="left" vertical="center" wrapText="1"/>
      <protection/>
    </xf>
    <xf numFmtId="0" fontId="5" fillId="0" borderId="0" xfId="0" applyFont="1" applyFill="1" applyBorder="1" applyAlignment="1">
      <alignment horizontal="left" vertical="center" wrapText="1"/>
    </xf>
    <xf numFmtId="0" fontId="1" fillId="0" borderId="0" xfId="69" applyAlignment="1">
      <alignment vertical="center" wrapText="1"/>
      <protection/>
    </xf>
    <xf numFmtId="0" fontId="1" fillId="0" borderId="0" xfId="69" applyFont="1" applyAlignment="1">
      <alignment vertical="center"/>
      <protection/>
    </xf>
    <xf numFmtId="0" fontId="13" fillId="0" borderId="0" xfId="69" applyFont="1" applyAlignment="1">
      <alignment vertical="center" wrapText="1"/>
      <protection/>
    </xf>
    <xf numFmtId="0" fontId="14" fillId="0" borderId="0" xfId="69" applyFont="1" applyAlignment="1">
      <alignment horizontal="center" vertical="center" wrapText="1"/>
      <protection/>
    </xf>
    <xf numFmtId="0" fontId="1" fillId="0" borderId="0" xfId="69" applyFont="1" applyAlignment="1">
      <alignment horizontal="center" vertical="center" wrapText="1"/>
      <protection/>
    </xf>
    <xf numFmtId="0" fontId="1" fillId="0" borderId="22" xfId="69" applyFont="1" applyBorder="1" applyAlignment="1">
      <alignment vertical="center"/>
      <protection/>
    </xf>
    <xf numFmtId="0" fontId="1" fillId="0" borderId="22" xfId="69" applyFont="1" applyBorder="1" applyAlignment="1">
      <alignment vertical="center" wrapText="1"/>
      <protection/>
    </xf>
    <xf numFmtId="0" fontId="1" fillId="0" borderId="0" xfId="69" applyFont="1" applyBorder="1" applyAlignment="1">
      <alignment vertical="center" wrapText="1"/>
      <protection/>
    </xf>
    <xf numFmtId="0" fontId="1" fillId="0" borderId="10" xfId="69" applyBorder="1" applyAlignment="1">
      <alignment horizontal="center" vertical="center" wrapText="1"/>
      <protection/>
    </xf>
    <xf numFmtId="0" fontId="1" fillId="0" borderId="16" xfId="69" applyBorder="1" applyAlignment="1">
      <alignment horizontal="center" vertical="center" wrapText="1"/>
      <protection/>
    </xf>
    <xf numFmtId="0" fontId="1" fillId="0" borderId="9" xfId="69" applyFont="1" applyBorder="1" applyAlignment="1">
      <alignment horizontal="center" vertical="center" wrapText="1"/>
      <protection/>
    </xf>
    <xf numFmtId="0" fontId="1" fillId="0" borderId="9" xfId="69" applyBorder="1" applyAlignment="1">
      <alignment horizontal="center" vertical="center" wrapText="1"/>
      <protection/>
    </xf>
    <xf numFmtId="0" fontId="1" fillId="0" borderId="10" xfId="69" applyFont="1" applyBorder="1" applyAlignment="1">
      <alignment horizontal="center" vertical="center" wrapText="1"/>
      <protection/>
    </xf>
    <xf numFmtId="0" fontId="1" fillId="0" borderId="16" xfId="69" applyFont="1" applyBorder="1" applyAlignment="1">
      <alignment horizontal="center" vertical="center" wrapText="1"/>
      <protection/>
    </xf>
    <xf numFmtId="0" fontId="1" fillId="0" borderId="11" xfId="69" applyFont="1" applyBorder="1" applyAlignment="1">
      <alignment horizontal="center" vertical="center" wrapText="1"/>
      <protection/>
    </xf>
    <xf numFmtId="0" fontId="1" fillId="0" borderId="12" xfId="69" applyFont="1" applyBorder="1" applyAlignment="1">
      <alignment horizontal="center" vertical="center" wrapText="1"/>
      <protection/>
    </xf>
    <xf numFmtId="0" fontId="15" fillId="0" borderId="23" xfId="0" applyFont="1" applyFill="1" applyBorder="1" applyAlignment="1">
      <alignment vertical="center"/>
    </xf>
    <xf numFmtId="0" fontId="15" fillId="0" borderId="13" xfId="0" applyFont="1" applyFill="1" applyBorder="1" applyAlignment="1">
      <alignment vertical="center"/>
    </xf>
    <xf numFmtId="0" fontId="1" fillId="0" borderId="9" xfId="69" applyFont="1" applyBorder="1" applyAlignment="1">
      <alignment vertical="center" wrapText="1"/>
      <protection/>
    </xf>
    <xf numFmtId="0" fontId="1" fillId="0" borderId="12" xfId="69" applyFont="1" applyBorder="1" applyAlignment="1">
      <alignment horizontal="left" vertical="center" wrapText="1"/>
      <protection/>
    </xf>
    <xf numFmtId="0" fontId="1" fillId="0" borderId="23" xfId="69" applyFont="1" applyBorder="1" applyAlignment="1">
      <alignment horizontal="left" vertical="center" wrapText="1"/>
      <protection/>
    </xf>
    <xf numFmtId="180" fontId="1" fillId="0" borderId="10" xfId="69" applyNumberFormat="1" applyBorder="1" applyAlignment="1">
      <alignment horizontal="right" vertical="center" wrapText="1"/>
      <protection/>
    </xf>
    <xf numFmtId="0" fontId="15" fillId="0" borderId="20" xfId="0" applyFont="1" applyFill="1" applyBorder="1" applyAlignment="1">
      <alignment vertical="center"/>
    </xf>
    <xf numFmtId="0" fontId="15" fillId="0" borderId="0" xfId="0" applyFont="1" applyFill="1" applyAlignment="1">
      <alignment vertical="center"/>
    </xf>
    <xf numFmtId="0" fontId="15" fillId="0" borderId="21" xfId="0" applyFont="1" applyFill="1" applyBorder="1" applyAlignment="1">
      <alignment vertical="center"/>
    </xf>
    <xf numFmtId="0" fontId="1" fillId="0" borderId="9" xfId="62" applyFont="1" applyBorder="1" applyAlignment="1">
      <alignment horizontal="left" vertical="center" wrapText="1" indent="4"/>
      <protection/>
    </xf>
    <xf numFmtId="0" fontId="1" fillId="0" borderId="9" xfId="62" applyFont="1" applyBorder="1" applyAlignment="1">
      <alignment vertical="center" wrapText="1"/>
      <protection/>
    </xf>
    <xf numFmtId="0" fontId="1" fillId="0" borderId="10" xfId="62" applyFont="1" applyBorder="1" applyAlignment="1">
      <alignment horizontal="left" vertical="center" wrapText="1" indent="4"/>
      <protection/>
    </xf>
    <xf numFmtId="0" fontId="1" fillId="0" borderId="11" xfId="62" applyFont="1" applyBorder="1" applyAlignment="1">
      <alignment horizontal="left" vertical="center" wrapText="1" indent="4"/>
      <protection/>
    </xf>
    <xf numFmtId="0" fontId="1" fillId="0" borderId="10" xfId="62" applyBorder="1" applyAlignment="1">
      <alignment horizontal="right" vertical="center" wrapText="1"/>
      <protection/>
    </xf>
    <xf numFmtId="0" fontId="15" fillId="0" borderId="14" xfId="0" applyFont="1" applyFill="1" applyBorder="1" applyAlignment="1">
      <alignment vertical="center"/>
    </xf>
    <xf numFmtId="0" fontId="15" fillId="0" borderId="22" xfId="0" applyFont="1" applyFill="1" applyBorder="1" applyAlignment="1">
      <alignment vertical="center"/>
    </xf>
    <xf numFmtId="0" fontId="15" fillId="0" borderId="15" xfId="0" applyFont="1" applyFill="1" applyBorder="1" applyAlignment="1">
      <alignment vertical="center"/>
    </xf>
    <xf numFmtId="0" fontId="1" fillId="0" borderId="10" xfId="69" applyBorder="1" applyAlignment="1">
      <alignment horizontal="right" vertical="center" wrapText="1"/>
      <protection/>
    </xf>
    <xf numFmtId="0" fontId="1" fillId="0" borderId="17" xfId="69" applyBorder="1" applyAlignment="1">
      <alignment horizontal="center" vertical="center" wrapText="1"/>
      <protection/>
    </xf>
    <xf numFmtId="0" fontId="1" fillId="0" borderId="17" xfId="69" applyFont="1" applyBorder="1" applyAlignment="1">
      <alignment horizontal="left" vertical="top" wrapText="1"/>
      <protection/>
    </xf>
    <xf numFmtId="0" fontId="1" fillId="0" borderId="10" xfId="69" applyFont="1" applyBorder="1" applyAlignment="1">
      <alignment horizontal="left" vertical="center" wrapText="1"/>
      <protection/>
    </xf>
    <xf numFmtId="0" fontId="1" fillId="0" borderId="16" xfId="69" applyFont="1" applyBorder="1" applyAlignment="1">
      <alignment horizontal="left" vertical="center" wrapText="1"/>
      <protection/>
    </xf>
    <xf numFmtId="0" fontId="1" fillId="0" borderId="16" xfId="69" applyBorder="1" applyAlignment="1">
      <alignment horizontal="left" vertical="center" wrapText="1"/>
      <protection/>
    </xf>
    <xf numFmtId="0" fontId="16" fillId="0" borderId="9" xfId="69" applyFont="1" applyBorder="1" applyAlignment="1">
      <alignment horizontal="center" vertical="center" wrapText="1"/>
      <protection/>
    </xf>
    <xf numFmtId="0" fontId="1" fillId="0" borderId="9" xfId="69" applyBorder="1" applyAlignment="1">
      <alignment vertical="center" wrapText="1"/>
      <protection/>
    </xf>
    <xf numFmtId="0" fontId="1" fillId="0" borderId="17" xfId="69" applyFont="1" applyBorder="1" applyAlignment="1">
      <alignment horizontal="center" vertical="center" wrapText="1"/>
      <protection/>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1" fillId="0" borderId="18" xfId="69" applyFont="1" applyBorder="1" applyAlignment="1">
      <alignment horizontal="center" vertical="center" wrapText="1"/>
      <protection/>
    </xf>
    <xf numFmtId="0" fontId="0" fillId="0" borderId="11" xfId="0" applyBorder="1" applyAlignment="1">
      <alignment horizontal="left" vertical="center" wrapText="1"/>
    </xf>
    <xf numFmtId="0" fontId="1" fillId="0" borderId="19" xfId="69" applyFont="1" applyBorder="1" applyAlignment="1">
      <alignment horizontal="center" vertical="center" wrapText="1"/>
      <protection/>
    </xf>
    <xf numFmtId="0" fontId="1" fillId="0" borderId="11" xfId="69" applyFont="1" applyBorder="1" applyAlignment="1">
      <alignment horizontal="left" vertical="center" wrapText="1"/>
      <protection/>
    </xf>
    <xf numFmtId="0" fontId="16" fillId="0" borderId="0" xfId="69" applyNumberFormat="1" applyFont="1" applyFill="1" applyBorder="1" applyAlignment="1">
      <alignment vertical="center" wrapText="1"/>
      <protection/>
    </xf>
    <xf numFmtId="0" fontId="1" fillId="0" borderId="0" xfId="69" applyFont="1" applyAlignment="1">
      <alignment horizontal="right" vertical="center" wrapText="1"/>
      <protection/>
    </xf>
    <xf numFmtId="180" fontId="1" fillId="0" borderId="11" xfId="69" applyNumberFormat="1" applyBorder="1" applyAlignment="1">
      <alignment horizontal="right" vertical="center" wrapText="1"/>
      <protection/>
    </xf>
    <xf numFmtId="0" fontId="1" fillId="0" borderId="11" xfId="62" applyBorder="1" applyAlignment="1">
      <alignment horizontal="right" vertical="center" wrapText="1"/>
      <protection/>
    </xf>
    <xf numFmtId="0" fontId="1" fillId="0" borderId="11" xfId="69" applyBorder="1" applyAlignment="1">
      <alignment horizontal="right" vertical="center" wrapText="1"/>
      <protection/>
    </xf>
    <xf numFmtId="0" fontId="1" fillId="0" borderId="11" xfId="69" applyBorder="1" applyAlignment="1">
      <alignment horizontal="left" vertical="center" wrapText="1"/>
      <protection/>
    </xf>
    <xf numFmtId="0" fontId="41" fillId="0" borderId="17" xfId="0" applyNumberFormat="1" applyFont="1" applyBorder="1" applyAlignment="1">
      <alignment horizontal="left" vertical="center" wrapText="1"/>
    </xf>
    <xf numFmtId="9" fontId="41" fillId="0" borderId="9" xfId="0" applyNumberFormat="1" applyFont="1" applyBorder="1" applyAlignment="1">
      <alignment horizontal="left" vertical="center" wrapText="1"/>
    </xf>
    <xf numFmtId="0" fontId="41" fillId="0" borderId="9" xfId="0" applyFont="1" applyBorder="1" applyAlignment="1">
      <alignment horizontal="left" vertical="center" wrapText="1"/>
    </xf>
    <xf numFmtId="0" fontId="1" fillId="0" borderId="9" xfId="69" applyFont="1" applyBorder="1" applyAlignment="1">
      <alignment horizontal="left" vertical="center" wrapText="1"/>
      <protection/>
    </xf>
    <xf numFmtId="0" fontId="0" fillId="0" borderId="0" xfId="0" applyFill="1" applyAlignment="1">
      <alignment/>
    </xf>
    <xf numFmtId="0" fontId="1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17" xfId="0" applyBorder="1" applyAlignment="1">
      <alignment horizontal="center" vertical="center"/>
    </xf>
    <xf numFmtId="0" fontId="0" fillId="0" borderId="17" xfId="0" applyFill="1" applyBorder="1" applyAlignment="1">
      <alignment horizontal="center" vertical="center"/>
    </xf>
    <xf numFmtId="49" fontId="0" fillId="0" borderId="9" xfId="0" applyNumberFormat="1" applyFill="1" applyBorder="1" applyAlignment="1">
      <alignment horizontal="right" vertical="center"/>
    </xf>
    <xf numFmtId="181" fontId="0" fillId="0" borderId="9" xfId="0" applyNumberFormat="1" applyFont="1" applyFill="1" applyBorder="1" applyAlignment="1">
      <alignment vertical="center"/>
    </xf>
    <xf numFmtId="49" fontId="0" fillId="0" borderId="9" xfId="0" applyNumberFormat="1" applyFont="1" applyFill="1" applyBorder="1" applyAlignment="1">
      <alignment horizontal="right" vertical="center"/>
    </xf>
    <xf numFmtId="181" fontId="0" fillId="0" borderId="9" xfId="0" applyNumberFormat="1" applyFill="1" applyBorder="1" applyAlignment="1">
      <alignment vertical="center"/>
    </xf>
    <xf numFmtId="0" fontId="0" fillId="0" borderId="9" xfId="0" applyFill="1" applyBorder="1" applyAlignment="1">
      <alignment/>
    </xf>
    <xf numFmtId="0" fontId="0" fillId="0" borderId="9" xfId="0" applyBorder="1" applyAlignment="1">
      <alignment/>
    </xf>
    <xf numFmtId="0" fontId="0"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right" vertical="center"/>
    </xf>
    <xf numFmtId="0" fontId="14" fillId="0" borderId="0" xfId="0" applyFont="1" applyAlignment="1">
      <alignment horizontal="centerContinuous" vertical="center"/>
    </xf>
    <xf numFmtId="0" fontId="0" fillId="0" borderId="0" xfId="0" applyFont="1" applyAlignment="1">
      <alignment vertical="center"/>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8" xfId="0" applyBorder="1" applyAlignment="1">
      <alignment horizontal="center" vertical="center"/>
    </xf>
    <xf numFmtId="0" fontId="0" fillId="0" borderId="17" xfId="0" applyFont="1"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vertical="center"/>
    </xf>
    <xf numFmtId="0" fontId="0" fillId="0" borderId="9" xfId="0" applyFont="1" applyFill="1" applyBorder="1" applyAlignment="1">
      <alignment vertical="center"/>
    </xf>
    <xf numFmtId="0" fontId="16" fillId="0" borderId="24" xfId="71" applyNumberFormat="1" applyFont="1" applyFill="1" applyBorder="1" applyAlignment="1">
      <alignment horizontal="left" vertical="center" shrinkToFit="1"/>
    </xf>
    <xf numFmtId="0" fontId="16" fillId="0" borderId="25" xfId="71" applyNumberFormat="1" applyFont="1" applyFill="1" applyBorder="1" applyAlignment="1">
      <alignment horizontal="left" vertical="center" shrinkToFit="1"/>
    </xf>
    <xf numFmtId="0" fontId="0" fillId="0" borderId="9" xfId="0" applyFont="1" applyBorder="1" applyAlignment="1">
      <alignment vertical="center"/>
    </xf>
    <xf numFmtId="0" fontId="0" fillId="0" borderId="9" xfId="0" applyBorder="1" applyAlignment="1">
      <alignment vertical="center"/>
    </xf>
    <xf numFmtId="0" fontId="0" fillId="0" borderId="0" xfId="0" applyAlignment="1">
      <alignment horizontal="centerContinuous" vertical="center"/>
    </xf>
    <xf numFmtId="4" fontId="16" fillId="0" borderId="25" xfId="71" applyNumberFormat="1" applyFont="1" applyFill="1" applyBorder="1" applyAlignment="1">
      <alignment vertical="center"/>
    </xf>
    <xf numFmtId="0" fontId="0" fillId="0" borderId="9" xfId="0" applyFill="1" applyBorder="1" applyAlignment="1">
      <alignment horizontal="right" vertical="center"/>
    </xf>
    <xf numFmtId="0" fontId="0" fillId="0" borderId="0" xfId="0" applyAlignment="1">
      <alignment vertical="center"/>
    </xf>
    <xf numFmtId="0" fontId="0" fillId="0" borderId="9" xfId="0" applyFill="1" applyBorder="1" applyAlignment="1">
      <alignment horizontal="lef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7"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2"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8" fillId="0" borderId="9" xfId="0" applyNumberFormat="1" applyFont="1" applyFill="1" applyBorder="1" applyAlignment="1" applyProtection="1">
      <alignment horizontal="center" vertical="center"/>
      <protection/>
    </xf>
    <xf numFmtId="0" fontId="18"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16"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16"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181" fontId="0" fillId="0" borderId="17" xfId="0" applyNumberFormat="1" applyBorder="1" applyAlignment="1">
      <alignment horizontal="right" vertical="center"/>
    </xf>
    <xf numFmtId="49" fontId="0" fillId="0" borderId="9" xfId="0" applyNumberFormat="1" applyFill="1" applyBorder="1" applyAlignment="1">
      <alignment horizontal="left" vertical="center"/>
    </xf>
    <xf numFmtId="0" fontId="0" fillId="0" borderId="9" xfId="0" applyFont="1" applyFill="1" applyBorder="1" applyAlignment="1">
      <alignment horizontal="left" vertical="center"/>
    </xf>
    <xf numFmtId="181" fontId="0" fillId="0" borderId="9" xfId="0" applyNumberFormat="1" applyFill="1" applyBorder="1" applyAlignment="1">
      <alignment horizontal="right" vertical="center"/>
    </xf>
    <xf numFmtId="49" fontId="0" fillId="0" borderId="9" xfId="0" applyNumberFormat="1" applyFont="1" applyFill="1" applyBorder="1" applyAlignment="1">
      <alignment horizontal="left" vertical="center"/>
    </xf>
    <xf numFmtId="181" fontId="0" fillId="0" borderId="9" xfId="0" applyNumberFormat="1" applyBorder="1" applyAlignment="1">
      <alignment horizontal="right" vertical="center"/>
    </xf>
    <xf numFmtId="49" fontId="0" fillId="0" borderId="9" xfId="0" applyNumberFormat="1" applyFont="1" applyBorder="1" applyAlignment="1">
      <alignment horizontal="left" vertical="center"/>
    </xf>
    <xf numFmtId="0" fontId="0" fillId="0" borderId="9" xfId="0" applyFont="1" applyBorder="1" applyAlignment="1">
      <alignment horizontal="left" vertical="center"/>
    </xf>
    <xf numFmtId="49" fontId="0" fillId="0" borderId="9" xfId="0" applyNumberFormat="1" applyBorder="1" applyAlignment="1">
      <alignment horizontal="left" vertical="center"/>
    </xf>
    <xf numFmtId="49" fontId="0" fillId="0" borderId="17" xfId="0" applyNumberFormat="1" applyBorder="1" applyAlignment="1">
      <alignment horizontal="left" vertical="center"/>
    </xf>
    <xf numFmtId="0" fontId="0" fillId="0" borderId="17" xfId="0" applyFont="1" applyBorder="1" applyAlignment="1">
      <alignment horizontal="left" vertical="center"/>
    </xf>
    <xf numFmtId="49" fontId="0" fillId="0" borderId="17" xfId="0" applyNumberFormat="1" applyFont="1" applyBorder="1" applyAlignment="1">
      <alignment horizontal="left" vertical="center"/>
    </xf>
    <xf numFmtId="181" fontId="0" fillId="0" borderId="9" xfId="0" applyNumberFormat="1" applyFill="1" applyBorder="1" applyAlignment="1">
      <alignment/>
    </xf>
    <xf numFmtId="0" fontId="16"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8" fillId="0" borderId="9" xfId="0" applyNumberFormat="1" applyFont="1" applyFill="1" applyBorder="1" applyAlignment="1" applyProtection="1">
      <alignment horizontal="center" vertical="center"/>
      <protection/>
    </xf>
    <xf numFmtId="0" fontId="14" fillId="0" borderId="0" xfId="0" applyFont="1" applyFill="1" applyAlignment="1">
      <alignment horizontal="center" vertical="center"/>
    </xf>
    <xf numFmtId="0" fontId="0" fillId="0" borderId="9" xfId="0" applyFill="1" applyBorder="1" applyAlignment="1">
      <alignment horizontal="center" vertical="center"/>
    </xf>
    <xf numFmtId="0" fontId="0" fillId="0" borderId="22" xfId="0" applyNumberFormat="1" applyFill="1" applyBorder="1" applyAlignment="1" applyProtection="1">
      <alignment horizontal="left" vertical="center"/>
      <protection/>
    </xf>
    <xf numFmtId="4" fontId="0" fillId="0" borderId="9" xfId="0" applyNumberFormat="1" applyBorder="1" applyAlignment="1">
      <alignment horizontal="right" vertical="center"/>
    </xf>
    <xf numFmtId="182"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9" fillId="0" borderId="0" xfId="0" applyFont="1" applyAlignment="1">
      <alignment horizontal="center"/>
    </xf>
    <xf numFmtId="0" fontId="1"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17" xfId="0" applyNumberFormat="1" applyFont="1" applyBorder="1" applyAlignment="1">
      <alignment horizontal="left" vertical="center"/>
    </xf>
    <xf numFmtId="0" fontId="1" fillId="0" borderId="11"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0" fillId="0" borderId="9" xfId="0" applyNumberFormat="1" applyBorder="1" applyAlignment="1">
      <alignment vertical="center"/>
    </xf>
    <xf numFmtId="0" fontId="20" fillId="0" borderId="0" xfId="0" applyFont="1" applyFill="1" applyAlignment="1">
      <alignment horizontal="center" vertical="center"/>
    </xf>
    <xf numFmtId="49" fontId="4" fillId="0" borderId="0" xfId="0" applyNumberFormat="1" applyFont="1" applyFill="1" applyAlignment="1" applyProtection="1">
      <alignment horizontal="center" vertical="center"/>
      <protection/>
    </xf>
    <xf numFmtId="0" fontId="4" fillId="0" borderId="0" xfId="0" applyFont="1" applyBorder="1" applyAlignment="1">
      <alignment horizontal="left"/>
    </xf>
    <xf numFmtId="0" fontId="0" fillId="0" borderId="0" xfId="0" applyBorder="1" applyAlignment="1">
      <alignment/>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常规 3 3" xfId="60"/>
    <cellStyle name="强调文字颜色 5" xfId="61"/>
    <cellStyle name="常规 2 2" xfId="62"/>
    <cellStyle name="40% - 强调文字颜色 5" xfId="63"/>
    <cellStyle name="60% - 强调文字颜色 5" xfId="64"/>
    <cellStyle name="强调文字颜色 6" xfId="65"/>
    <cellStyle name="常规 2 3" xfId="66"/>
    <cellStyle name="40% - 强调文字颜色 6" xfId="67"/>
    <cellStyle name="60% - 强调文字颜色 6" xfId="68"/>
    <cellStyle name="常规 2" xfId="69"/>
    <cellStyle name="常规 2 4" xfId="70"/>
    <cellStyle name="常规 3" xfId="71"/>
    <cellStyle name="常规 4" xfId="72"/>
    <cellStyle name="常规 5"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4</xdr:col>
      <xdr:colOff>47625</xdr:colOff>
      <xdr:row>7</xdr:row>
      <xdr:rowOff>0</xdr:rowOff>
    </xdr:to>
    <xdr:sp>
      <xdr:nvSpPr>
        <xdr:cNvPr id="1" name="Line 2"/>
        <xdr:cNvSpPr>
          <a:spLocks/>
        </xdr:cNvSpPr>
      </xdr:nvSpPr>
      <xdr:spPr>
        <a:xfrm>
          <a:off x="1095375" y="1781175"/>
          <a:ext cx="2533650" cy="7429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7">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246" t="s">
        <v>1</v>
      </c>
    </row>
    <row r="3" spans="1:14" ht="93.75" customHeight="1">
      <c r="A3" s="247"/>
      <c r="N3" s="151"/>
    </row>
    <row r="4" ht="81.75" customHeight="1">
      <c r="A4" s="248" t="s">
        <v>2</v>
      </c>
    </row>
    <row r="5" ht="40.5" customHeight="1">
      <c r="A5" s="248" t="s">
        <v>3</v>
      </c>
    </row>
    <row r="6" ht="36.75" customHeight="1">
      <c r="A6" s="248" t="s">
        <v>4</v>
      </c>
    </row>
    <row r="7" ht="12.75" customHeight="1">
      <c r="A7" s="249"/>
    </row>
    <row r="8" ht="12.75" customHeight="1">
      <c r="A8" s="249"/>
    </row>
    <row r="9" ht="12.75" customHeight="1">
      <c r="A9" s="249"/>
    </row>
    <row r="10" ht="12.75" customHeight="1">
      <c r="A10" s="249"/>
    </row>
    <row r="11" ht="12.75" customHeight="1">
      <c r="A11" s="249"/>
    </row>
    <row r="12" ht="12.75" customHeight="1">
      <c r="A12" s="249"/>
    </row>
    <row r="13" ht="12.75" customHeight="1">
      <c r="A13" s="24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9"/>
  <sheetViews>
    <sheetView showGridLines="0" showZeros="0" workbookViewId="0" topLeftCell="A1">
      <selection activeCell="C35" sqref="C35"/>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151" t="s">
        <v>25</v>
      </c>
    </row>
    <row r="2" spans="1:6" ht="28.5" customHeight="1">
      <c r="A2" s="174" t="s">
        <v>26</v>
      </c>
      <c r="B2" s="174"/>
      <c r="C2" s="174"/>
      <c r="D2" s="174"/>
      <c r="E2" s="174"/>
      <c r="F2" s="174"/>
    </row>
    <row r="3" spans="1:6" ht="22.5" customHeight="1">
      <c r="A3" s="175" t="s">
        <v>44</v>
      </c>
      <c r="F3" s="173" t="s">
        <v>45</v>
      </c>
    </row>
    <row r="4" spans="1:6" ht="22.5" customHeight="1">
      <c r="A4" s="86" t="s">
        <v>162</v>
      </c>
      <c r="B4" s="86" t="s">
        <v>163</v>
      </c>
      <c r="C4" s="86" t="s">
        <v>124</v>
      </c>
      <c r="D4" s="86" t="s">
        <v>147</v>
      </c>
      <c r="E4" s="86" t="s">
        <v>148</v>
      </c>
      <c r="F4" s="86" t="s">
        <v>150</v>
      </c>
    </row>
    <row r="5" spans="1:6" ht="15.75" customHeight="1">
      <c r="A5" s="161" t="s">
        <v>135</v>
      </c>
      <c r="B5" s="161" t="s">
        <v>135</v>
      </c>
      <c r="C5" s="161">
        <v>1</v>
      </c>
      <c r="D5" s="161">
        <v>2</v>
      </c>
      <c r="E5" s="161">
        <v>3</v>
      </c>
      <c r="F5" s="161" t="s">
        <v>135</v>
      </c>
    </row>
    <row r="6" spans="1:6" ht="15" customHeight="1">
      <c r="A6" s="179" t="s">
        <v>124</v>
      </c>
      <c r="B6" s="161"/>
      <c r="C6" s="213">
        <f>C7+C15+C25</f>
        <v>267.66</v>
      </c>
      <c r="D6" s="213">
        <f>D7+D15+D25</f>
        <v>247.66000000000003</v>
      </c>
      <c r="E6" s="213">
        <f>E7+E15+E25</f>
        <v>20</v>
      </c>
      <c r="F6" s="167"/>
    </row>
    <row r="7" spans="1:6" ht="15" customHeight="1">
      <c r="A7" s="214">
        <v>301</v>
      </c>
      <c r="B7" s="215" t="s">
        <v>164</v>
      </c>
      <c r="C7" s="216">
        <f>SUM(D7:E7)</f>
        <v>206.17000000000002</v>
      </c>
      <c r="D7" s="216">
        <f>SUM(D8:D14)</f>
        <v>206.17000000000002</v>
      </c>
      <c r="E7" s="216"/>
      <c r="F7" s="167"/>
    </row>
    <row r="8" spans="1:6" ht="15" customHeight="1">
      <c r="A8" s="217" t="s">
        <v>165</v>
      </c>
      <c r="B8" s="215" t="s">
        <v>166</v>
      </c>
      <c r="C8" s="216">
        <f aca="true" t="shared" si="0" ref="C8:C28">SUM(D8:E8)</f>
        <v>80.84</v>
      </c>
      <c r="D8" s="216">
        <v>80.84</v>
      </c>
      <c r="E8" s="216"/>
      <c r="F8" s="167"/>
    </row>
    <row r="9" spans="1:6" ht="15" customHeight="1">
      <c r="A9" s="217" t="s">
        <v>167</v>
      </c>
      <c r="B9" s="215" t="s">
        <v>168</v>
      </c>
      <c r="C9" s="216">
        <f t="shared" si="0"/>
        <v>66.62</v>
      </c>
      <c r="D9" s="216">
        <v>66.62</v>
      </c>
      <c r="E9" s="216"/>
      <c r="F9" s="167"/>
    </row>
    <row r="10" spans="1:6" ht="15" customHeight="1">
      <c r="A10" s="217" t="s">
        <v>169</v>
      </c>
      <c r="B10" s="215" t="s">
        <v>170</v>
      </c>
      <c r="C10" s="216">
        <f t="shared" si="0"/>
        <v>6</v>
      </c>
      <c r="D10" s="216">
        <v>6</v>
      </c>
      <c r="E10" s="216"/>
      <c r="F10" s="167"/>
    </row>
    <row r="11" spans="1:6" ht="15" customHeight="1">
      <c r="A11" s="217" t="s">
        <v>171</v>
      </c>
      <c r="B11" s="215" t="s">
        <v>172</v>
      </c>
      <c r="C11" s="216">
        <f t="shared" si="0"/>
        <v>18.85</v>
      </c>
      <c r="D11" s="216">
        <v>18.85</v>
      </c>
      <c r="E11" s="216"/>
      <c r="F11" s="167"/>
    </row>
    <row r="12" spans="1:6" ht="15" customHeight="1">
      <c r="A12" s="217" t="s">
        <v>173</v>
      </c>
      <c r="B12" s="215" t="s">
        <v>174</v>
      </c>
      <c r="C12" s="216">
        <f t="shared" si="0"/>
        <v>15.49</v>
      </c>
      <c r="D12" s="216">
        <v>15.49</v>
      </c>
      <c r="E12" s="216"/>
      <c r="F12" s="167"/>
    </row>
    <row r="13" spans="1:6" ht="15" customHeight="1">
      <c r="A13" s="217" t="s">
        <v>175</v>
      </c>
      <c r="B13" s="215" t="s">
        <v>176</v>
      </c>
      <c r="C13" s="216">
        <f t="shared" si="0"/>
        <v>0.73</v>
      </c>
      <c r="D13" s="218">
        <v>0.73</v>
      </c>
      <c r="E13" s="216"/>
      <c r="F13" s="168"/>
    </row>
    <row r="14" spans="1:6" ht="15" customHeight="1">
      <c r="A14" s="217" t="s">
        <v>177</v>
      </c>
      <c r="B14" s="215" t="s">
        <v>178</v>
      </c>
      <c r="C14" s="216">
        <f t="shared" si="0"/>
        <v>17.64</v>
      </c>
      <c r="D14" s="218">
        <v>17.64</v>
      </c>
      <c r="E14" s="218"/>
      <c r="F14" s="168"/>
    </row>
    <row r="15" spans="1:6" ht="15" customHeight="1">
      <c r="A15" s="214">
        <v>302</v>
      </c>
      <c r="B15" s="215" t="s">
        <v>179</v>
      </c>
      <c r="C15" s="216">
        <f t="shared" si="0"/>
        <v>33.9</v>
      </c>
      <c r="D15" s="218">
        <f>SUM(D16:D24)</f>
        <v>13.9</v>
      </c>
      <c r="E15" s="218">
        <f>SUM(E16:E24)</f>
        <v>20</v>
      </c>
      <c r="F15" s="168"/>
    </row>
    <row r="16" spans="1:6" ht="15" customHeight="1">
      <c r="A16" s="217" t="s">
        <v>180</v>
      </c>
      <c r="B16" s="215" t="s">
        <v>181</v>
      </c>
      <c r="C16" s="216">
        <f t="shared" si="0"/>
        <v>6</v>
      </c>
      <c r="D16" s="218"/>
      <c r="E16" s="218">
        <v>6</v>
      </c>
      <c r="F16" s="168"/>
    </row>
    <row r="17" spans="1:6" ht="15" customHeight="1">
      <c r="A17" s="219" t="s">
        <v>182</v>
      </c>
      <c r="B17" s="215" t="s">
        <v>183</v>
      </c>
      <c r="C17" s="216">
        <f t="shared" si="0"/>
        <v>1</v>
      </c>
      <c r="D17" s="218"/>
      <c r="E17" s="218">
        <v>1</v>
      </c>
      <c r="F17" s="168"/>
    </row>
    <row r="18" spans="1:6" ht="15" customHeight="1">
      <c r="A18" s="219" t="s">
        <v>184</v>
      </c>
      <c r="B18" s="215" t="s">
        <v>185</v>
      </c>
      <c r="C18" s="216">
        <f t="shared" si="0"/>
        <v>1</v>
      </c>
      <c r="D18" s="218"/>
      <c r="E18" s="218">
        <v>1</v>
      </c>
      <c r="F18" s="168"/>
    </row>
    <row r="19" spans="1:6" ht="15" customHeight="1">
      <c r="A19" s="219" t="s">
        <v>186</v>
      </c>
      <c r="B19" s="220" t="s">
        <v>187</v>
      </c>
      <c r="C19" s="216">
        <f t="shared" si="0"/>
        <v>4.6</v>
      </c>
      <c r="D19" s="218"/>
      <c r="E19" s="218">
        <v>4.6</v>
      </c>
      <c r="F19" s="168"/>
    </row>
    <row r="20" spans="1:6" ht="15" customHeight="1">
      <c r="A20" s="219" t="s">
        <v>192</v>
      </c>
      <c r="B20" s="220" t="s">
        <v>193</v>
      </c>
      <c r="C20" s="216">
        <f t="shared" si="0"/>
        <v>0.4</v>
      </c>
      <c r="D20" s="218"/>
      <c r="E20" s="218">
        <v>0.4</v>
      </c>
      <c r="F20" s="168"/>
    </row>
    <row r="21" spans="1:6" ht="15" customHeight="1">
      <c r="A21" s="219" t="s">
        <v>198</v>
      </c>
      <c r="B21" s="220" t="s">
        <v>199</v>
      </c>
      <c r="C21" s="216">
        <f t="shared" si="0"/>
        <v>2.94</v>
      </c>
      <c r="D21" s="218">
        <v>2.94</v>
      </c>
      <c r="E21" s="218"/>
      <c r="F21" s="168"/>
    </row>
    <row r="22" spans="1:6" ht="15" customHeight="1">
      <c r="A22" s="219" t="s">
        <v>200</v>
      </c>
      <c r="B22" s="220" t="s">
        <v>201</v>
      </c>
      <c r="C22" s="216">
        <f t="shared" si="0"/>
        <v>4</v>
      </c>
      <c r="D22" s="218"/>
      <c r="E22" s="218">
        <v>4</v>
      </c>
      <c r="F22" s="168"/>
    </row>
    <row r="23" spans="1:6" ht="15" customHeight="1">
      <c r="A23" s="219" t="s">
        <v>202</v>
      </c>
      <c r="B23" s="220" t="s">
        <v>203</v>
      </c>
      <c r="C23" s="216">
        <f t="shared" si="0"/>
        <v>12.96</v>
      </c>
      <c r="D23" s="218">
        <v>10.96</v>
      </c>
      <c r="E23" s="218">
        <v>2</v>
      </c>
      <c r="F23" s="168"/>
    </row>
    <row r="24" spans="1:6" ht="15" customHeight="1">
      <c r="A24" s="219" t="s">
        <v>204</v>
      </c>
      <c r="B24" s="220" t="s">
        <v>205</v>
      </c>
      <c r="C24" s="216">
        <f t="shared" si="0"/>
        <v>1</v>
      </c>
      <c r="D24" s="218"/>
      <c r="E24" s="218">
        <v>1</v>
      </c>
      <c r="F24" s="168"/>
    </row>
    <row r="25" spans="1:6" ht="15" customHeight="1">
      <c r="A25" s="221">
        <v>303</v>
      </c>
      <c r="B25" s="220" t="s">
        <v>206</v>
      </c>
      <c r="C25" s="216">
        <f t="shared" si="0"/>
        <v>27.59</v>
      </c>
      <c r="D25" s="218">
        <f>SUM(D26:D28)</f>
        <v>27.59</v>
      </c>
      <c r="E25" s="218"/>
      <c r="F25" s="168"/>
    </row>
    <row r="26" spans="1:6" ht="15" customHeight="1">
      <c r="A26" s="219" t="s">
        <v>207</v>
      </c>
      <c r="B26" s="220" t="s">
        <v>208</v>
      </c>
      <c r="C26" s="216">
        <f t="shared" si="0"/>
        <v>11.34</v>
      </c>
      <c r="D26" s="218">
        <v>11.34</v>
      </c>
      <c r="E26" s="218"/>
      <c r="F26" s="168"/>
    </row>
    <row r="27" spans="1:6" ht="15" customHeight="1">
      <c r="A27" s="219" t="s">
        <v>209</v>
      </c>
      <c r="B27" s="220" t="s">
        <v>210</v>
      </c>
      <c r="C27" s="216">
        <f t="shared" si="0"/>
        <v>15.74</v>
      </c>
      <c r="D27" s="218">
        <v>15.74</v>
      </c>
      <c r="E27" s="218"/>
      <c r="F27" s="168"/>
    </row>
    <row r="28" spans="1:6" ht="15" customHeight="1">
      <c r="A28" s="219" t="s">
        <v>211</v>
      </c>
      <c r="B28" s="220" t="s">
        <v>212</v>
      </c>
      <c r="C28" s="216">
        <f t="shared" si="0"/>
        <v>0.51</v>
      </c>
      <c r="D28" s="218">
        <v>0.51</v>
      </c>
      <c r="E28" s="218"/>
      <c r="F28" s="168"/>
    </row>
    <row r="29" spans="1:6" ht="15" customHeight="1">
      <c r="A29" s="186"/>
      <c r="B29" s="186"/>
      <c r="C29" s="186"/>
      <c r="D29" s="186"/>
      <c r="E29" s="186"/>
      <c r="F29" s="168"/>
    </row>
  </sheetData>
  <sheetProtection/>
  <printOptions horizontalCentered="1"/>
  <pageMargins left="0.59" right="0.59" top="0.56" bottom="0.79"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44"/>
  <sheetViews>
    <sheetView showGridLines="0" showZeros="0" workbookViewId="0" topLeftCell="A1">
      <selection activeCell="J21" sqref="J21"/>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192" t="s">
        <v>27</v>
      </c>
      <c r="B1" s="193"/>
      <c r="C1" s="193"/>
      <c r="D1" s="193"/>
      <c r="E1" s="193"/>
      <c r="F1" s="194"/>
    </row>
    <row r="2" spans="1:6" ht="22.5" customHeight="1">
      <c r="A2" s="195" t="s">
        <v>28</v>
      </c>
      <c r="B2" s="196"/>
      <c r="C2" s="196"/>
      <c r="D2" s="196"/>
      <c r="E2" s="196"/>
      <c r="F2" s="196"/>
    </row>
    <row r="3" spans="1:6" ht="22.5" customHeight="1">
      <c r="A3" s="197" t="s">
        <v>44</v>
      </c>
      <c r="B3" s="197"/>
      <c r="C3" s="198"/>
      <c r="D3" s="198"/>
      <c r="E3" s="199"/>
      <c r="F3" s="193" t="s">
        <v>45</v>
      </c>
    </row>
    <row r="4" spans="1:6" ht="22.5" customHeight="1">
      <c r="A4" s="200" t="s">
        <v>46</v>
      </c>
      <c r="B4" s="200"/>
      <c r="C4" s="200" t="s">
        <v>47</v>
      </c>
      <c r="D4" s="200"/>
      <c r="E4" s="200"/>
      <c r="F4" s="200"/>
    </row>
    <row r="5" spans="1:6" ht="22.5" customHeight="1">
      <c r="A5" s="200" t="s">
        <v>48</v>
      </c>
      <c r="B5" s="200" t="s">
        <v>49</v>
      </c>
      <c r="C5" s="200" t="s">
        <v>50</v>
      </c>
      <c r="D5" s="201" t="s">
        <v>49</v>
      </c>
      <c r="E5" s="200" t="s">
        <v>51</v>
      </c>
      <c r="F5" s="200" t="s">
        <v>49</v>
      </c>
    </row>
    <row r="6" spans="1:6" ht="22.5" customHeight="1">
      <c r="A6" s="202" t="s">
        <v>216</v>
      </c>
      <c r="B6" s="203"/>
      <c r="C6" s="204" t="s">
        <v>217</v>
      </c>
      <c r="D6" s="205"/>
      <c r="E6" s="206" t="s">
        <v>218</v>
      </c>
      <c r="F6" s="205"/>
    </row>
    <row r="7" spans="1:6" ht="22.5" customHeight="1">
      <c r="A7" s="207"/>
      <c r="B7" s="203"/>
      <c r="C7" s="204" t="s">
        <v>219</v>
      </c>
      <c r="D7" s="205"/>
      <c r="E7" s="191" t="s">
        <v>220</v>
      </c>
      <c r="F7" s="205"/>
    </row>
    <row r="8" spans="1:8" ht="22.5" customHeight="1">
      <c r="A8" s="207"/>
      <c r="B8" s="203"/>
      <c r="C8" s="204" t="s">
        <v>221</v>
      </c>
      <c r="D8" s="205"/>
      <c r="E8" s="191" t="s">
        <v>222</v>
      </c>
      <c r="F8" s="205"/>
      <c r="H8" s="151"/>
    </row>
    <row r="9" spans="1:6" ht="22.5" customHeight="1">
      <c r="A9" s="202"/>
      <c r="B9" s="203"/>
      <c r="C9" s="204" t="s">
        <v>223</v>
      </c>
      <c r="D9" s="205"/>
      <c r="E9" s="191" t="s">
        <v>224</v>
      </c>
      <c r="F9" s="205"/>
    </row>
    <row r="10" spans="1:7" ht="22.5" customHeight="1">
      <c r="A10" s="202"/>
      <c r="B10" s="203"/>
      <c r="C10" s="204" t="s">
        <v>225</v>
      </c>
      <c r="D10" s="205"/>
      <c r="E10" s="191" t="s">
        <v>226</v>
      </c>
      <c r="F10" s="205"/>
      <c r="G10" s="151"/>
    </row>
    <row r="11" spans="1:7" ht="22.5" customHeight="1">
      <c r="A11" s="207"/>
      <c r="B11" s="203"/>
      <c r="C11" s="204" t="s">
        <v>227</v>
      </c>
      <c r="D11" s="205"/>
      <c r="E11" s="191" t="s">
        <v>228</v>
      </c>
      <c r="F11" s="205"/>
      <c r="G11" s="151"/>
    </row>
    <row r="12" spans="1:7" ht="22.5" customHeight="1">
      <c r="A12" s="207"/>
      <c r="B12" s="203"/>
      <c r="C12" s="204" t="s">
        <v>229</v>
      </c>
      <c r="D12" s="205"/>
      <c r="E12" s="191" t="s">
        <v>220</v>
      </c>
      <c r="F12" s="205"/>
      <c r="G12" s="151"/>
    </row>
    <row r="13" spans="1:7" ht="22.5" customHeight="1">
      <c r="A13" s="208"/>
      <c r="B13" s="203"/>
      <c r="C13" s="204" t="s">
        <v>230</v>
      </c>
      <c r="D13" s="205"/>
      <c r="E13" s="191" t="s">
        <v>222</v>
      </c>
      <c r="F13" s="205"/>
      <c r="G13" s="151"/>
    </row>
    <row r="14" spans="1:6" ht="22.5" customHeight="1">
      <c r="A14" s="208"/>
      <c r="B14" s="203"/>
      <c r="C14" s="204" t="s">
        <v>231</v>
      </c>
      <c r="D14" s="205"/>
      <c r="E14" s="191" t="s">
        <v>224</v>
      </c>
      <c r="F14" s="205"/>
    </row>
    <row r="15" spans="1:6" ht="22.5" customHeight="1">
      <c r="A15" s="208"/>
      <c r="B15" s="203"/>
      <c r="C15" s="204" t="s">
        <v>232</v>
      </c>
      <c r="D15" s="205"/>
      <c r="E15" s="191" t="s">
        <v>233</v>
      </c>
      <c r="F15" s="205"/>
    </row>
    <row r="16" spans="1:8" ht="22.5" customHeight="1">
      <c r="A16" s="167"/>
      <c r="B16" s="209"/>
      <c r="C16" s="204" t="s">
        <v>234</v>
      </c>
      <c r="D16" s="205"/>
      <c r="E16" s="191" t="s">
        <v>235</v>
      </c>
      <c r="F16" s="205"/>
      <c r="H16" s="151"/>
    </row>
    <row r="17" spans="1:6" ht="22.5" customHeight="1">
      <c r="A17" s="168"/>
      <c r="B17" s="209"/>
      <c r="C17" s="204" t="s">
        <v>236</v>
      </c>
      <c r="D17" s="205"/>
      <c r="E17" s="191" t="s">
        <v>237</v>
      </c>
      <c r="F17" s="205"/>
    </row>
    <row r="18" spans="1:6" ht="22.5" customHeight="1">
      <c r="A18" s="168"/>
      <c r="B18" s="209"/>
      <c r="C18" s="204" t="s">
        <v>238</v>
      </c>
      <c r="D18" s="205"/>
      <c r="E18" s="191" t="s">
        <v>239</v>
      </c>
      <c r="F18" s="205"/>
    </row>
    <row r="19" spans="1:6" ht="22.5" customHeight="1">
      <c r="A19" s="208"/>
      <c r="B19" s="209"/>
      <c r="C19" s="204" t="s">
        <v>240</v>
      </c>
      <c r="D19" s="205"/>
      <c r="E19" s="191" t="s">
        <v>241</v>
      </c>
      <c r="F19" s="205"/>
    </row>
    <row r="20" spans="1:6" ht="22.5" customHeight="1">
      <c r="A20" s="208"/>
      <c r="B20" s="203"/>
      <c r="C20" s="204" t="s">
        <v>242</v>
      </c>
      <c r="D20" s="205"/>
      <c r="E20" s="191" t="s">
        <v>243</v>
      </c>
      <c r="F20" s="205"/>
    </row>
    <row r="21" spans="1:6" ht="22.5" customHeight="1">
      <c r="A21" s="167"/>
      <c r="B21" s="203"/>
      <c r="C21" s="168"/>
      <c r="D21" s="205"/>
      <c r="E21" s="191" t="s">
        <v>244</v>
      </c>
      <c r="F21" s="205"/>
    </row>
    <row r="22" spans="1:6" ht="18" customHeight="1">
      <c r="A22" s="168"/>
      <c r="B22" s="203"/>
      <c r="C22" s="168"/>
      <c r="D22" s="205"/>
      <c r="E22" s="210" t="s">
        <v>245</v>
      </c>
      <c r="F22" s="205"/>
    </row>
    <row r="23" spans="1:6" ht="19.5" customHeight="1">
      <c r="A23" s="168"/>
      <c r="B23" s="203"/>
      <c r="C23" s="168"/>
      <c r="D23" s="205"/>
      <c r="E23" s="210" t="s">
        <v>246</v>
      </c>
      <c r="F23" s="205"/>
    </row>
    <row r="24" spans="1:6" ht="21.75" customHeight="1">
      <c r="A24" s="168"/>
      <c r="B24" s="203"/>
      <c r="C24" s="204"/>
      <c r="D24" s="211"/>
      <c r="E24" s="210" t="s">
        <v>247</v>
      </c>
      <c r="F24" s="205"/>
    </row>
    <row r="25" spans="1:6" ht="23.25" customHeight="1">
      <c r="A25" s="168"/>
      <c r="B25" s="203"/>
      <c r="C25" s="204"/>
      <c r="D25" s="211"/>
      <c r="E25" s="202"/>
      <c r="F25" s="212"/>
    </row>
    <row r="26" spans="1:6" ht="18" customHeight="1">
      <c r="A26" s="201" t="s">
        <v>109</v>
      </c>
      <c r="B26" s="209">
        <f>SUM(B6,B9,B10,B12,B13,B14,B15)</f>
        <v>0</v>
      </c>
      <c r="C26" s="201" t="s">
        <v>110</v>
      </c>
      <c r="D26" s="211">
        <f>SUM(D6:D20)</f>
        <v>0</v>
      </c>
      <c r="E26" s="201" t="s">
        <v>110</v>
      </c>
      <c r="F26" s="212">
        <f>SUM(F6,F11,F21,F22,F23)</f>
        <v>0</v>
      </c>
    </row>
    <row r="27" spans="2:6" ht="12.75" customHeight="1">
      <c r="B27" s="151"/>
      <c r="D27" s="151"/>
      <c r="F27" s="151"/>
    </row>
    <row r="28" spans="2:6" ht="12.75" customHeight="1">
      <c r="B28" s="151"/>
      <c r="D28" s="151"/>
      <c r="F28" s="151"/>
    </row>
    <row r="29" spans="2:6" ht="12.75" customHeight="1">
      <c r="B29" s="151"/>
      <c r="D29" s="151"/>
      <c r="F29" s="151"/>
    </row>
    <row r="30" spans="2:6" ht="12.75" customHeight="1">
      <c r="B30" s="151"/>
      <c r="D30" s="151"/>
      <c r="F30" s="151"/>
    </row>
    <row r="31" spans="2:6" ht="12.75" customHeight="1">
      <c r="B31" s="151"/>
      <c r="D31" s="151"/>
      <c r="F31" s="151"/>
    </row>
    <row r="32" spans="2:6" ht="12.75" customHeight="1">
      <c r="B32" s="151"/>
      <c r="D32" s="151"/>
      <c r="F32" s="151"/>
    </row>
    <row r="33" spans="2:6" ht="12.75" customHeight="1">
      <c r="B33" s="151"/>
      <c r="D33" s="151"/>
      <c r="F33" s="151"/>
    </row>
    <row r="34" spans="2:6" ht="12.75" customHeight="1">
      <c r="B34" s="151"/>
      <c r="D34" s="151"/>
      <c r="F34" s="151"/>
    </row>
    <row r="35" spans="2:6" ht="12.75" customHeight="1">
      <c r="B35" s="151"/>
      <c r="D35" s="151"/>
      <c r="F35" s="151"/>
    </row>
    <row r="36" spans="2:6" ht="12.75" customHeight="1">
      <c r="B36" s="151"/>
      <c r="D36" s="151"/>
      <c r="F36" s="151"/>
    </row>
    <row r="37" spans="2:6" ht="12.75" customHeight="1">
      <c r="B37" s="151"/>
      <c r="D37" s="151"/>
      <c r="F37" s="151"/>
    </row>
    <row r="38" spans="2:6" ht="12.75" customHeight="1">
      <c r="B38" s="151"/>
      <c r="D38" s="151"/>
      <c r="F38" s="151"/>
    </row>
    <row r="39" spans="2:4" ht="12.75" customHeight="1">
      <c r="B39" s="151"/>
      <c r="D39" s="151"/>
    </row>
    <row r="40" spans="2:4" ht="12.75" customHeight="1">
      <c r="B40" s="151"/>
      <c r="D40" s="151"/>
    </row>
    <row r="41" spans="2:4" ht="12.75" customHeight="1">
      <c r="B41" s="151"/>
      <c r="D41" s="151"/>
    </row>
    <row r="42" ht="12.75" customHeight="1">
      <c r="B42" s="151"/>
    </row>
    <row r="43" ht="12.75" customHeight="1">
      <c r="B43" s="151"/>
    </row>
    <row r="44" ht="12.75" customHeight="1">
      <c r="B44" s="151"/>
    </row>
  </sheetData>
  <sheetProtection/>
  <mergeCells count="3">
    <mergeCell ref="A3:B3"/>
    <mergeCell ref="A4:B4"/>
    <mergeCell ref="C4:F4"/>
  </mergeCells>
  <printOptions horizontalCentered="1"/>
  <pageMargins left="0.75" right="0.75" top="0.79" bottom="0.98" header="0" footer="0"/>
  <pageSetup horizontalDpi="600" verticalDpi="600" orientation="landscape" paperSize="9" scale="80"/>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E27" sqref="E27"/>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151" t="s">
        <v>31</v>
      </c>
    </row>
    <row r="2" spans="1:4" ht="28.5" customHeight="1">
      <c r="A2" s="174" t="s">
        <v>32</v>
      </c>
      <c r="B2" s="174"/>
      <c r="C2" s="174"/>
      <c r="D2" s="174"/>
    </row>
    <row r="3" spans="1:4" ht="22.5" customHeight="1">
      <c r="A3" s="175" t="s">
        <v>44</v>
      </c>
      <c r="D3" s="173" t="s">
        <v>45</v>
      </c>
    </row>
    <row r="4" spans="1:4" ht="22.5" customHeight="1">
      <c r="A4" s="86" t="s">
        <v>120</v>
      </c>
      <c r="B4" s="160" t="s">
        <v>248</v>
      </c>
      <c r="C4" s="86" t="s">
        <v>249</v>
      </c>
      <c r="D4" s="86" t="s">
        <v>250</v>
      </c>
    </row>
    <row r="5" spans="1:4" ht="15.75" customHeight="1">
      <c r="A5" s="161" t="s">
        <v>135</v>
      </c>
      <c r="B5" s="161" t="s">
        <v>135</v>
      </c>
      <c r="C5" s="161" t="s">
        <v>135</v>
      </c>
      <c r="D5" s="162" t="s">
        <v>135</v>
      </c>
    </row>
    <row r="6" spans="1:4" s="190" customFormat="1" ht="15" customHeight="1">
      <c r="A6" s="181">
        <v>118001</v>
      </c>
      <c r="B6" s="191" t="s">
        <v>251</v>
      </c>
      <c r="C6" s="166">
        <v>150</v>
      </c>
      <c r="D6" s="182" t="s">
        <v>252</v>
      </c>
    </row>
    <row r="7" spans="1:4" s="190" customFormat="1" ht="15" customHeight="1">
      <c r="A7" s="181"/>
      <c r="B7" s="181"/>
      <c r="C7" s="181"/>
      <c r="D7" s="181"/>
    </row>
    <row r="8" spans="1:4" s="190" customFormat="1" ht="15" customHeight="1">
      <c r="A8" s="181"/>
      <c r="B8" s="181"/>
      <c r="C8" s="181"/>
      <c r="D8" s="181"/>
    </row>
    <row r="9" spans="1:4" s="190" customFormat="1" ht="15" customHeight="1">
      <c r="A9" s="181"/>
      <c r="B9" s="181"/>
      <c r="C9" s="181"/>
      <c r="D9" s="181"/>
    </row>
    <row r="10" spans="1:4" s="190" customFormat="1" ht="15" customHeight="1">
      <c r="A10" s="181"/>
      <c r="B10" s="181"/>
      <c r="C10" s="181"/>
      <c r="D10" s="181"/>
    </row>
    <row r="11" spans="1:4" s="190" customFormat="1" ht="15" customHeight="1">
      <c r="A11" s="181"/>
      <c r="B11" s="181"/>
      <c r="C11" s="181"/>
      <c r="D11" s="186"/>
    </row>
    <row r="12" spans="1:4" s="190" customFormat="1" ht="15" customHeight="1">
      <c r="A12" s="181"/>
      <c r="B12" s="181"/>
      <c r="C12" s="181"/>
      <c r="D12" s="186"/>
    </row>
    <row r="13" spans="1:4" s="190" customFormat="1" ht="15" customHeight="1">
      <c r="A13" s="181"/>
      <c r="B13" s="181"/>
      <c r="C13" s="181"/>
      <c r="D13" s="186"/>
    </row>
    <row r="14" spans="1:2" ht="12.75" customHeight="1">
      <c r="A14" s="151"/>
      <c r="B14" s="151"/>
    </row>
    <row r="15" spans="1:3" ht="12.75" customHeight="1">
      <c r="A15" s="151"/>
      <c r="B15" s="151"/>
      <c r="C15" s="151"/>
    </row>
    <row r="16" spans="1:3" ht="12.75" customHeight="1">
      <c r="A16" s="151"/>
      <c r="B16" s="151"/>
      <c r="C16" s="151"/>
    </row>
    <row r="17" ht="12.75" customHeight="1">
      <c r="B17" s="151"/>
    </row>
  </sheetData>
  <sheetProtection/>
  <printOptions horizontalCentered="1"/>
  <pageMargins left="0.59" right="0.59" top="0.79" bottom="0.79"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25"/>
  <sheetViews>
    <sheetView showGridLines="0" showZeros="0" workbookViewId="0" topLeftCell="A1">
      <selection activeCell="P26" sqref="P26"/>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151" t="s">
        <v>33</v>
      </c>
    </row>
    <row r="2" spans="1:14" ht="23.25" customHeight="1">
      <c r="A2" s="174" t="s">
        <v>34</v>
      </c>
      <c r="B2" s="174"/>
      <c r="C2" s="174"/>
      <c r="D2" s="174"/>
      <c r="E2" s="174"/>
      <c r="F2" s="174"/>
      <c r="G2" s="174"/>
      <c r="H2" s="174"/>
      <c r="I2" s="174"/>
      <c r="J2" s="174"/>
      <c r="K2" s="174"/>
      <c r="L2" s="174"/>
      <c r="M2" s="174"/>
      <c r="N2" s="187"/>
    </row>
    <row r="3" spans="1:14" ht="26.25" customHeight="1">
      <c r="A3" s="175" t="s">
        <v>44</v>
      </c>
      <c r="N3" s="173" t="s">
        <v>45</v>
      </c>
    </row>
    <row r="4" spans="1:14" ht="18" customHeight="1">
      <c r="A4" s="158" t="s">
        <v>253</v>
      </c>
      <c r="B4" s="158"/>
      <c r="C4" s="158"/>
      <c r="D4" s="158" t="s">
        <v>120</v>
      </c>
      <c r="E4" s="154" t="s">
        <v>254</v>
      </c>
      <c r="F4" s="158" t="s">
        <v>255</v>
      </c>
      <c r="G4" s="176" t="s">
        <v>256</v>
      </c>
      <c r="H4" s="169" t="s">
        <v>257</v>
      </c>
      <c r="I4" s="158" t="s">
        <v>258</v>
      </c>
      <c r="J4" s="158" t="s">
        <v>162</v>
      </c>
      <c r="K4" s="158"/>
      <c r="L4" s="170" t="s">
        <v>259</v>
      </c>
      <c r="M4" s="158" t="s">
        <v>260</v>
      </c>
      <c r="N4" s="153" t="s">
        <v>261</v>
      </c>
    </row>
    <row r="5" spans="1:14" ht="18" customHeight="1">
      <c r="A5" s="86" t="s">
        <v>262</v>
      </c>
      <c r="B5" s="86" t="s">
        <v>263</v>
      </c>
      <c r="C5" s="86" t="s">
        <v>264</v>
      </c>
      <c r="D5" s="158"/>
      <c r="E5" s="154"/>
      <c r="F5" s="158"/>
      <c r="G5" s="177"/>
      <c r="H5" s="169"/>
      <c r="I5" s="158"/>
      <c r="J5" s="158" t="s">
        <v>262</v>
      </c>
      <c r="K5" s="158" t="s">
        <v>263</v>
      </c>
      <c r="L5" s="172"/>
      <c r="M5" s="158"/>
      <c r="N5" s="153"/>
    </row>
    <row r="6" spans="1:14" ht="12.75" customHeight="1">
      <c r="A6" s="161" t="s">
        <v>135</v>
      </c>
      <c r="B6" s="161" t="s">
        <v>135</v>
      </c>
      <c r="C6" s="161" t="s">
        <v>135</v>
      </c>
      <c r="D6" s="161" t="s">
        <v>135</v>
      </c>
      <c r="E6" s="161" t="s">
        <v>135</v>
      </c>
      <c r="F6" s="178" t="s">
        <v>135</v>
      </c>
      <c r="G6" s="161" t="s">
        <v>135</v>
      </c>
      <c r="H6" s="161" t="s">
        <v>135</v>
      </c>
      <c r="I6" s="161" t="s">
        <v>135</v>
      </c>
      <c r="J6" s="161" t="s">
        <v>135</v>
      </c>
      <c r="K6" s="161" t="s">
        <v>135</v>
      </c>
      <c r="L6" s="161" t="s">
        <v>135</v>
      </c>
      <c r="M6" s="161" t="s">
        <v>135</v>
      </c>
      <c r="N6" s="161" t="s">
        <v>135</v>
      </c>
    </row>
    <row r="7" spans="1:14" ht="15" customHeight="1">
      <c r="A7" s="161"/>
      <c r="B7" s="161"/>
      <c r="C7" s="161"/>
      <c r="D7" s="179" t="s">
        <v>124</v>
      </c>
      <c r="E7" s="161"/>
      <c r="F7" s="180"/>
      <c r="G7" s="161"/>
      <c r="H7" s="161"/>
      <c r="I7" s="188">
        <v>29</v>
      </c>
      <c r="J7" s="161"/>
      <c r="K7" s="161"/>
      <c r="L7" s="161"/>
      <c r="M7" s="188">
        <v>42.4</v>
      </c>
      <c r="N7" s="161"/>
    </row>
    <row r="8" spans="1:14" ht="15" customHeight="1">
      <c r="A8" s="181">
        <v>201</v>
      </c>
      <c r="B8" s="181">
        <v>31</v>
      </c>
      <c r="C8" s="181">
        <v>99</v>
      </c>
      <c r="D8" s="181">
        <v>118001</v>
      </c>
      <c r="E8" s="182" t="s">
        <v>265</v>
      </c>
      <c r="F8" s="183" t="s">
        <v>266</v>
      </c>
      <c r="G8" s="182" t="s">
        <v>267</v>
      </c>
      <c r="H8" s="181"/>
      <c r="I8" s="188">
        <v>2</v>
      </c>
      <c r="J8" s="189">
        <v>310</v>
      </c>
      <c r="K8" s="165" t="s">
        <v>268</v>
      </c>
      <c r="L8" s="182" t="s">
        <v>269</v>
      </c>
      <c r="M8" s="188">
        <v>1</v>
      </c>
      <c r="N8" s="181"/>
    </row>
    <row r="9" spans="1:14" ht="15" customHeight="1">
      <c r="A9" s="181"/>
      <c r="B9" s="181"/>
      <c r="C9" s="181"/>
      <c r="D9" s="181"/>
      <c r="E9" s="182" t="s">
        <v>265</v>
      </c>
      <c r="F9" s="184" t="s">
        <v>270</v>
      </c>
      <c r="G9" s="185" t="s">
        <v>271</v>
      </c>
      <c r="H9" s="186"/>
      <c r="I9" s="188">
        <v>2</v>
      </c>
      <c r="J9" s="189">
        <v>310</v>
      </c>
      <c r="K9" s="165" t="s">
        <v>272</v>
      </c>
      <c r="L9" s="182" t="s">
        <v>273</v>
      </c>
      <c r="M9" s="188">
        <v>0.27</v>
      </c>
      <c r="N9" s="181"/>
    </row>
    <row r="10" spans="1:15" ht="15" customHeight="1">
      <c r="A10" s="181"/>
      <c r="B10" s="181"/>
      <c r="C10" s="181"/>
      <c r="D10" s="181"/>
      <c r="E10" s="182" t="s">
        <v>265</v>
      </c>
      <c r="F10" s="184" t="s">
        <v>274</v>
      </c>
      <c r="G10" s="185" t="s">
        <v>275</v>
      </c>
      <c r="H10" s="186"/>
      <c r="I10" s="188">
        <v>3</v>
      </c>
      <c r="J10" s="189">
        <v>310</v>
      </c>
      <c r="K10" s="165" t="s">
        <v>272</v>
      </c>
      <c r="L10" s="182" t="s">
        <v>273</v>
      </c>
      <c r="M10" s="188">
        <v>0.42</v>
      </c>
      <c r="N10" s="186"/>
      <c r="O10" s="151"/>
    </row>
    <row r="11" spans="1:15" ht="15" customHeight="1">
      <c r="A11" s="181"/>
      <c r="B11" s="181"/>
      <c r="C11" s="181"/>
      <c r="D11" s="181"/>
      <c r="E11" s="182" t="s">
        <v>265</v>
      </c>
      <c r="F11" s="184" t="s">
        <v>276</v>
      </c>
      <c r="G11" s="185" t="s">
        <v>277</v>
      </c>
      <c r="H11" s="186"/>
      <c r="I11" s="188">
        <v>3</v>
      </c>
      <c r="J11" s="189">
        <v>310</v>
      </c>
      <c r="K11" s="165" t="s">
        <v>272</v>
      </c>
      <c r="L11" s="182" t="s">
        <v>273</v>
      </c>
      <c r="M11" s="188">
        <v>0.9</v>
      </c>
      <c r="N11" s="186"/>
      <c r="O11" s="151"/>
    </row>
    <row r="12" spans="1:15" ht="15" customHeight="1">
      <c r="A12" s="181"/>
      <c r="B12" s="181"/>
      <c r="C12" s="181"/>
      <c r="D12" s="181"/>
      <c r="E12" s="182" t="s">
        <v>265</v>
      </c>
      <c r="F12" s="184" t="s">
        <v>278</v>
      </c>
      <c r="G12" s="185" t="s">
        <v>279</v>
      </c>
      <c r="H12" s="186"/>
      <c r="I12" s="188">
        <v>2</v>
      </c>
      <c r="J12" s="189">
        <v>310</v>
      </c>
      <c r="K12" s="165" t="s">
        <v>272</v>
      </c>
      <c r="L12" s="182" t="s">
        <v>273</v>
      </c>
      <c r="M12" s="188">
        <v>0.2</v>
      </c>
      <c r="N12" s="186"/>
      <c r="O12" s="151"/>
    </row>
    <row r="13" spans="1:15" ht="15" customHeight="1">
      <c r="A13" s="181"/>
      <c r="B13" s="181"/>
      <c r="C13" s="181"/>
      <c r="D13" s="181"/>
      <c r="E13" s="182" t="s">
        <v>265</v>
      </c>
      <c r="F13" s="184" t="s">
        <v>280</v>
      </c>
      <c r="G13" s="185" t="s">
        <v>281</v>
      </c>
      <c r="H13" s="181"/>
      <c r="I13" s="188">
        <v>2</v>
      </c>
      <c r="J13" s="189">
        <v>310</v>
      </c>
      <c r="K13" s="165" t="s">
        <v>272</v>
      </c>
      <c r="L13" s="182" t="s">
        <v>273</v>
      </c>
      <c r="M13" s="188">
        <v>0.11</v>
      </c>
      <c r="N13" s="186"/>
      <c r="O13" s="151"/>
    </row>
    <row r="14" spans="1:15" ht="15" customHeight="1">
      <c r="A14" s="181"/>
      <c r="B14" s="181"/>
      <c r="C14" s="181"/>
      <c r="D14" s="181"/>
      <c r="E14" s="182" t="s">
        <v>265</v>
      </c>
      <c r="F14" s="184" t="s">
        <v>282</v>
      </c>
      <c r="G14" s="185" t="s">
        <v>283</v>
      </c>
      <c r="H14" s="181"/>
      <c r="I14" s="188">
        <v>4</v>
      </c>
      <c r="J14" s="189">
        <v>310</v>
      </c>
      <c r="K14" s="165" t="s">
        <v>272</v>
      </c>
      <c r="L14" s="182" t="s">
        <v>273</v>
      </c>
      <c r="M14" s="188">
        <v>0.6</v>
      </c>
      <c r="N14" s="186"/>
      <c r="O14" s="151"/>
    </row>
    <row r="15" spans="1:15" ht="15" customHeight="1">
      <c r="A15" s="181"/>
      <c r="B15" s="181"/>
      <c r="C15" s="181"/>
      <c r="D15" s="181"/>
      <c r="E15" s="182" t="s">
        <v>265</v>
      </c>
      <c r="F15" s="184" t="s">
        <v>284</v>
      </c>
      <c r="G15" s="185" t="s">
        <v>285</v>
      </c>
      <c r="H15" s="181"/>
      <c r="I15" s="188">
        <v>3</v>
      </c>
      <c r="J15" s="189">
        <v>310</v>
      </c>
      <c r="K15" s="165" t="s">
        <v>272</v>
      </c>
      <c r="L15" s="182" t="s">
        <v>273</v>
      </c>
      <c r="M15" s="188">
        <v>1.7</v>
      </c>
      <c r="N15" s="186"/>
      <c r="O15" s="151"/>
    </row>
    <row r="16" spans="1:15" ht="15" customHeight="1">
      <c r="A16" s="181"/>
      <c r="B16" s="181"/>
      <c r="C16" s="181"/>
      <c r="D16" s="181"/>
      <c r="E16" s="182" t="s">
        <v>265</v>
      </c>
      <c r="F16" s="184" t="s">
        <v>286</v>
      </c>
      <c r="G16" s="185" t="s">
        <v>287</v>
      </c>
      <c r="H16" s="181"/>
      <c r="I16" s="188">
        <v>2</v>
      </c>
      <c r="J16" s="189">
        <v>310</v>
      </c>
      <c r="K16" s="165" t="s">
        <v>272</v>
      </c>
      <c r="L16" s="182" t="s">
        <v>273</v>
      </c>
      <c r="M16" s="188">
        <v>0.2</v>
      </c>
      <c r="N16" s="186"/>
      <c r="O16" s="151"/>
    </row>
    <row r="17" spans="1:15" ht="15" customHeight="1">
      <c r="A17" s="181"/>
      <c r="B17" s="181"/>
      <c r="C17" s="181"/>
      <c r="D17" s="181"/>
      <c r="E17" s="185" t="s">
        <v>288</v>
      </c>
      <c r="F17" s="184" t="s">
        <v>288</v>
      </c>
      <c r="G17" s="185" t="s">
        <v>289</v>
      </c>
      <c r="H17" s="181"/>
      <c r="I17" s="188">
        <v>4</v>
      </c>
      <c r="J17" s="189">
        <v>310</v>
      </c>
      <c r="K17" s="165" t="s">
        <v>272</v>
      </c>
      <c r="L17" s="182" t="s">
        <v>273</v>
      </c>
      <c r="M17" s="188">
        <v>8</v>
      </c>
      <c r="N17" s="186"/>
      <c r="O17" s="151"/>
    </row>
    <row r="18" spans="1:15" ht="15" customHeight="1">
      <c r="A18" s="181"/>
      <c r="B18" s="181"/>
      <c r="C18" s="181"/>
      <c r="D18" s="181"/>
      <c r="E18" s="185" t="s">
        <v>290</v>
      </c>
      <c r="F18" s="184" t="s">
        <v>291</v>
      </c>
      <c r="G18" s="185" t="s">
        <v>292</v>
      </c>
      <c r="H18" s="181"/>
      <c r="I18" s="188">
        <v>2</v>
      </c>
      <c r="J18" s="189">
        <v>310</v>
      </c>
      <c r="K18" s="165" t="s">
        <v>272</v>
      </c>
      <c r="L18" s="182" t="s">
        <v>273</v>
      </c>
      <c r="M18" s="188">
        <v>29</v>
      </c>
      <c r="N18" s="186"/>
      <c r="O18" s="151"/>
    </row>
    <row r="19" spans="1:14" ht="15" customHeight="1">
      <c r="A19" s="186"/>
      <c r="B19" s="181"/>
      <c r="C19" s="181"/>
      <c r="D19" s="181"/>
      <c r="E19" s="186"/>
      <c r="F19" s="186"/>
      <c r="G19" s="186"/>
      <c r="H19" s="181"/>
      <c r="I19" s="181"/>
      <c r="J19" s="181"/>
      <c r="K19" s="181"/>
      <c r="L19" s="181"/>
      <c r="M19" s="181"/>
      <c r="N19" s="181"/>
    </row>
    <row r="20" spans="1:14" ht="15" customHeight="1">
      <c r="A20" s="186"/>
      <c r="B20" s="186"/>
      <c r="C20" s="181"/>
      <c r="D20" s="181"/>
      <c r="E20" s="186"/>
      <c r="F20" s="186"/>
      <c r="G20" s="186"/>
      <c r="H20" s="181"/>
      <c r="I20" s="181"/>
      <c r="J20" s="181"/>
      <c r="K20" s="181"/>
      <c r="L20" s="181"/>
      <c r="M20" s="181"/>
      <c r="N20" s="181"/>
    </row>
    <row r="21" spans="3:13" ht="12.75" customHeight="1">
      <c r="C21" s="151"/>
      <c r="D21" s="151"/>
      <c r="H21" s="151"/>
      <c r="J21" s="151"/>
      <c r="M21" s="151"/>
    </row>
    <row r="22" ht="12.75" customHeight="1">
      <c r="M22" s="151"/>
    </row>
    <row r="23" ht="12.75" customHeight="1">
      <c r="M23" s="151"/>
    </row>
    <row r="24" ht="12.75" customHeight="1">
      <c r="M24" s="151"/>
    </row>
    <row r="25" ht="12.75" customHeight="1">
      <c r="M25" s="151"/>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horizontalDpi="600" verticalDpi="600"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AC26" sqref="AC26"/>
    </sheetView>
  </sheetViews>
  <sheetFormatPr defaultColWidth="9.16015625" defaultRowHeight="12.75" customHeight="1"/>
  <cols>
    <col min="1" max="1" width="11.66015625" style="0" customWidth="1"/>
    <col min="2" max="2" width="23.3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151" t="s">
        <v>35</v>
      </c>
    </row>
    <row r="2" spans="1:29" ht="28.5" customHeight="1">
      <c r="A2" s="152" t="s">
        <v>36</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row>
    <row r="3" ht="22.5" customHeight="1">
      <c r="AC3" s="173" t="s">
        <v>45</v>
      </c>
    </row>
    <row r="4" spans="1:29" ht="17.25" customHeight="1">
      <c r="A4" s="153" t="s">
        <v>120</v>
      </c>
      <c r="B4" s="153" t="s">
        <v>121</v>
      </c>
      <c r="C4" s="154" t="s">
        <v>293</v>
      </c>
      <c r="D4" s="155"/>
      <c r="E4" s="155"/>
      <c r="F4" s="155"/>
      <c r="G4" s="155"/>
      <c r="H4" s="155"/>
      <c r="I4" s="155"/>
      <c r="J4" s="155"/>
      <c r="K4" s="169"/>
      <c r="L4" s="154" t="s">
        <v>273</v>
      </c>
      <c r="M4" s="155"/>
      <c r="N4" s="155"/>
      <c r="O4" s="155"/>
      <c r="P4" s="155"/>
      <c r="Q4" s="155"/>
      <c r="R4" s="155"/>
      <c r="S4" s="155"/>
      <c r="T4" s="169"/>
      <c r="U4" s="154" t="s">
        <v>294</v>
      </c>
      <c r="V4" s="155"/>
      <c r="W4" s="155"/>
      <c r="X4" s="155"/>
      <c r="Y4" s="155"/>
      <c r="Z4" s="155"/>
      <c r="AA4" s="155"/>
      <c r="AB4" s="155"/>
      <c r="AC4" s="169"/>
    </row>
    <row r="5" spans="1:29" ht="17.25" customHeight="1">
      <c r="A5" s="153"/>
      <c r="B5" s="153"/>
      <c r="C5" s="156" t="s">
        <v>124</v>
      </c>
      <c r="D5" s="154" t="s">
        <v>295</v>
      </c>
      <c r="E5" s="155"/>
      <c r="F5" s="155"/>
      <c r="G5" s="155"/>
      <c r="H5" s="155"/>
      <c r="I5" s="169"/>
      <c r="J5" s="170" t="s">
        <v>296</v>
      </c>
      <c r="K5" s="170" t="s">
        <v>288</v>
      </c>
      <c r="L5" s="156" t="s">
        <v>124</v>
      </c>
      <c r="M5" s="154" t="s">
        <v>295</v>
      </c>
      <c r="N5" s="155"/>
      <c r="O5" s="155"/>
      <c r="P5" s="155"/>
      <c r="Q5" s="155"/>
      <c r="R5" s="169"/>
      <c r="S5" s="170" t="s">
        <v>296</v>
      </c>
      <c r="T5" s="170" t="s">
        <v>288</v>
      </c>
      <c r="U5" s="156" t="s">
        <v>124</v>
      </c>
      <c r="V5" s="154" t="s">
        <v>295</v>
      </c>
      <c r="W5" s="155"/>
      <c r="X5" s="155"/>
      <c r="Y5" s="155"/>
      <c r="Z5" s="155"/>
      <c r="AA5" s="169"/>
      <c r="AB5" s="170" t="s">
        <v>296</v>
      </c>
      <c r="AC5" s="170" t="s">
        <v>288</v>
      </c>
    </row>
    <row r="6" spans="1:29" ht="23.25" customHeight="1">
      <c r="A6" s="153"/>
      <c r="B6" s="153"/>
      <c r="C6" s="157"/>
      <c r="D6" s="158" t="s">
        <v>133</v>
      </c>
      <c r="E6" s="158" t="s">
        <v>297</v>
      </c>
      <c r="F6" s="158" t="s">
        <v>298</v>
      </c>
      <c r="G6" s="158" t="s">
        <v>299</v>
      </c>
      <c r="H6" s="158"/>
      <c r="I6" s="158"/>
      <c r="J6" s="171"/>
      <c r="K6" s="171"/>
      <c r="L6" s="157"/>
      <c r="M6" s="158" t="s">
        <v>133</v>
      </c>
      <c r="N6" s="158" t="s">
        <v>297</v>
      </c>
      <c r="O6" s="158" t="s">
        <v>298</v>
      </c>
      <c r="P6" s="158" t="s">
        <v>299</v>
      </c>
      <c r="Q6" s="158"/>
      <c r="R6" s="158"/>
      <c r="S6" s="171"/>
      <c r="T6" s="171"/>
      <c r="U6" s="157"/>
      <c r="V6" s="158" t="s">
        <v>133</v>
      </c>
      <c r="W6" s="158" t="s">
        <v>297</v>
      </c>
      <c r="X6" s="158" t="s">
        <v>298</v>
      </c>
      <c r="Y6" s="158" t="s">
        <v>299</v>
      </c>
      <c r="Z6" s="158"/>
      <c r="AA6" s="158"/>
      <c r="AB6" s="171"/>
      <c r="AC6" s="171"/>
    </row>
    <row r="7" spans="1:29" ht="26.25" customHeight="1">
      <c r="A7" s="153"/>
      <c r="B7" s="153"/>
      <c r="C7" s="159"/>
      <c r="D7" s="158"/>
      <c r="E7" s="158"/>
      <c r="F7" s="158"/>
      <c r="G7" s="160" t="s">
        <v>133</v>
      </c>
      <c r="H7" s="160" t="s">
        <v>300</v>
      </c>
      <c r="I7" s="160" t="s">
        <v>301</v>
      </c>
      <c r="J7" s="172"/>
      <c r="K7" s="172"/>
      <c r="L7" s="159"/>
      <c r="M7" s="158"/>
      <c r="N7" s="158"/>
      <c r="O7" s="158"/>
      <c r="P7" s="160" t="s">
        <v>133</v>
      </c>
      <c r="Q7" s="160" t="s">
        <v>300</v>
      </c>
      <c r="R7" s="160" t="s">
        <v>301</v>
      </c>
      <c r="S7" s="172"/>
      <c r="T7" s="172"/>
      <c r="U7" s="159"/>
      <c r="V7" s="158"/>
      <c r="W7" s="158"/>
      <c r="X7" s="158"/>
      <c r="Y7" s="160" t="s">
        <v>133</v>
      </c>
      <c r="Z7" s="160" t="s">
        <v>300</v>
      </c>
      <c r="AA7" s="160" t="s">
        <v>301</v>
      </c>
      <c r="AB7" s="172"/>
      <c r="AC7" s="172"/>
    </row>
    <row r="8" spans="1:29" ht="17.25" customHeight="1">
      <c r="A8" s="161" t="s">
        <v>135</v>
      </c>
      <c r="B8" s="161" t="s">
        <v>135</v>
      </c>
      <c r="C8" s="161">
        <v>1</v>
      </c>
      <c r="D8" s="162">
        <v>2</v>
      </c>
      <c r="E8" s="162">
        <v>3</v>
      </c>
      <c r="F8" s="162">
        <v>4</v>
      </c>
      <c r="G8" s="161">
        <v>5</v>
      </c>
      <c r="H8" s="161">
        <v>6</v>
      </c>
      <c r="I8" s="161">
        <v>7</v>
      </c>
      <c r="J8" s="161">
        <v>8</v>
      </c>
      <c r="K8" s="161">
        <v>9</v>
      </c>
      <c r="L8" s="161">
        <v>10</v>
      </c>
      <c r="M8" s="161">
        <v>11</v>
      </c>
      <c r="N8" s="161">
        <v>12</v>
      </c>
      <c r="O8" s="161">
        <v>13</v>
      </c>
      <c r="P8" s="161">
        <v>14</v>
      </c>
      <c r="Q8" s="161">
        <v>15</v>
      </c>
      <c r="R8" s="161">
        <v>16</v>
      </c>
      <c r="S8" s="161">
        <v>17</v>
      </c>
      <c r="T8" s="161">
        <v>18</v>
      </c>
      <c r="U8" s="161" t="s">
        <v>302</v>
      </c>
      <c r="V8" s="161" t="s">
        <v>303</v>
      </c>
      <c r="W8" s="161" t="s">
        <v>304</v>
      </c>
      <c r="X8" s="161" t="s">
        <v>305</v>
      </c>
      <c r="Y8" s="161" t="s">
        <v>306</v>
      </c>
      <c r="Z8" s="161" t="s">
        <v>307</v>
      </c>
      <c r="AA8" s="161" t="s">
        <v>308</v>
      </c>
      <c r="AB8" s="161" t="s">
        <v>309</v>
      </c>
      <c r="AC8" s="161" t="s">
        <v>310</v>
      </c>
    </row>
    <row r="9" spans="1:29" ht="15" customHeight="1">
      <c r="A9" s="163">
        <v>118001</v>
      </c>
      <c r="B9" s="164" t="s">
        <v>136</v>
      </c>
      <c r="C9" s="165" t="s">
        <v>311</v>
      </c>
      <c r="D9" s="165" t="s">
        <v>312</v>
      </c>
      <c r="E9" s="165" t="s">
        <v>313</v>
      </c>
      <c r="F9" s="165" t="s">
        <v>314</v>
      </c>
      <c r="G9" s="165" t="s">
        <v>315</v>
      </c>
      <c r="H9" s="165" t="s">
        <v>313</v>
      </c>
      <c r="I9" s="165" t="s">
        <v>315</v>
      </c>
      <c r="J9" s="165" t="s">
        <v>316</v>
      </c>
      <c r="K9" s="165" t="s">
        <v>317</v>
      </c>
      <c r="L9" s="165" t="s">
        <v>318</v>
      </c>
      <c r="M9" s="165" t="s">
        <v>319</v>
      </c>
      <c r="N9" s="165" t="s">
        <v>313</v>
      </c>
      <c r="O9" s="165" t="s">
        <v>320</v>
      </c>
      <c r="P9" s="165" t="s">
        <v>315</v>
      </c>
      <c r="Q9" s="165" t="s">
        <v>313</v>
      </c>
      <c r="R9" s="165" t="s">
        <v>315</v>
      </c>
      <c r="S9" s="165" t="s">
        <v>321</v>
      </c>
      <c r="T9" s="165" t="s">
        <v>322</v>
      </c>
      <c r="U9" s="165" t="s">
        <v>323</v>
      </c>
      <c r="V9" s="165" t="s">
        <v>324</v>
      </c>
      <c r="W9" s="165" t="s">
        <v>325</v>
      </c>
      <c r="X9" s="165" t="s">
        <v>324</v>
      </c>
      <c r="Y9" s="165" t="s">
        <v>325</v>
      </c>
      <c r="Z9" s="165" t="s">
        <v>325</v>
      </c>
      <c r="AA9" s="165" t="s">
        <v>325</v>
      </c>
      <c r="AB9" s="165" t="s">
        <v>326</v>
      </c>
      <c r="AC9" s="165" t="s">
        <v>327</v>
      </c>
    </row>
    <row r="10" spans="1:29" ht="15" customHeight="1">
      <c r="A10" s="166"/>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row>
    <row r="11" spans="1:29" ht="15" customHeight="1">
      <c r="A11" s="166"/>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row>
    <row r="12" spans="1:29" ht="15" customHeight="1">
      <c r="A12" s="167"/>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row>
    <row r="13" spans="1:29" ht="15" customHeight="1">
      <c r="A13" s="168"/>
      <c r="B13" s="167"/>
      <c r="C13" s="168"/>
      <c r="D13" s="167"/>
      <c r="E13" s="167"/>
      <c r="F13" s="167"/>
      <c r="G13" s="167"/>
      <c r="H13" s="167"/>
      <c r="I13" s="167"/>
      <c r="J13" s="167"/>
      <c r="K13" s="167"/>
      <c r="L13" s="168"/>
      <c r="M13" s="167"/>
      <c r="N13" s="167"/>
      <c r="O13" s="167"/>
      <c r="P13" s="167"/>
      <c r="Q13" s="167"/>
      <c r="R13" s="167"/>
      <c r="S13" s="167"/>
      <c r="T13" s="167"/>
      <c r="U13" s="168"/>
      <c r="V13" s="167"/>
      <c r="W13" s="167"/>
      <c r="X13" s="167"/>
      <c r="Y13" s="167"/>
      <c r="Z13" s="167"/>
      <c r="AA13" s="167"/>
      <c r="AB13" s="167"/>
      <c r="AC13" s="167"/>
    </row>
    <row r="14" spans="1:29" ht="15" customHeight="1">
      <c r="A14" s="168"/>
      <c r="B14" s="167"/>
      <c r="C14" s="167"/>
      <c r="D14" s="168"/>
      <c r="E14" s="167"/>
      <c r="F14" s="167"/>
      <c r="G14" s="167"/>
      <c r="H14" s="167"/>
      <c r="I14" s="167"/>
      <c r="J14" s="167"/>
      <c r="K14" s="167"/>
      <c r="L14" s="167"/>
      <c r="M14" s="168"/>
      <c r="N14" s="167"/>
      <c r="O14" s="167"/>
      <c r="P14" s="167"/>
      <c r="Q14" s="167"/>
      <c r="R14" s="167"/>
      <c r="S14" s="167"/>
      <c r="T14" s="167"/>
      <c r="U14" s="167"/>
      <c r="V14" s="168"/>
      <c r="W14" s="167"/>
      <c r="X14" s="167"/>
      <c r="Y14" s="167"/>
      <c r="Z14" s="167"/>
      <c r="AA14" s="167"/>
      <c r="AB14" s="167"/>
      <c r="AC14" s="167"/>
    </row>
    <row r="15" spans="1:29" ht="15" customHeight="1">
      <c r="A15" s="168"/>
      <c r="B15" s="168"/>
      <c r="C15" s="168"/>
      <c r="D15" s="168"/>
      <c r="E15" s="167"/>
      <c r="F15" s="167"/>
      <c r="G15" s="167"/>
      <c r="H15" s="167"/>
      <c r="I15" s="167"/>
      <c r="J15" s="167"/>
      <c r="K15" s="167"/>
      <c r="L15" s="168"/>
      <c r="M15" s="168"/>
      <c r="N15" s="167"/>
      <c r="O15" s="167"/>
      <c r="P15" s="167"/>
      <c r="Q15" s="167"/>
      <c r="R15" s="167"/>
      <c r="S15" s="167"/>
      <c r="T15" s="167"/>
      <c r="U15" s="168"/>
      <c r="V15" s="168"/>
      <c r="W15" s="167"/>
      <c r="X15" s="167"/>
      <c r="Y15" s="167"/>
      <c r="Z15" s="167"/>
      <c r="AA15" s="167"/>
      <c r="AB15" s="167"/>
      <c r="AC15" s="167"/>
    </row>
    <row r="16" spans="1:29" ht="15" customHeight="1">
      <c r="A16" s="168"/>
      <c r="B16" s="168"/>
      <c r="C16" s="168"/>
      <c r="D16" s="168"/>
      <c r="E16" s="168"/>
      <c r="F16" s="167"/>
      <c r="G16" s="167"/>
      <c r="H16" s="167"/>
      <c r="I16" s="167"/>
      <c r="J16" s="167"/>
      <c r="K16" s="167"/>
      <c r="L16" s="168"/>
      <c r="M16" s="168"/>
      <c r="N16" s="168"/>
      <c r="O16" s="167"/>
      <c r="P16" s="167"/>
      <c r="Q16" s="167"/>
      <c r="R16" s="167"/>
      <c r="S16" s="167"/>
      <c r="T16" s="167"/>
      <c r="U16" s="168"/>
      <c r="V16" s="168"/>
      <c r="W16" s="168"/>
      <c r="X16" s="167"/>
      <c r="Y16" s="167"/>
      <c r="Z16" s="167"/>
      <c r="AA16" s="167"/>
      <c r="AB16" s="167"/>
      <c r="AC16" s="167"/>
    </row>
    <row r="17" spans="6:11" ht="12.75" customHeight="1">
      <c r="F17" s="151"/>
      <c r="G17" s="151"/>
      <c r="H17" s="151"/>
      <c r="I17" s="151"/>
      <c r="J17" s="151"/>
      <c r="K17" s="151"/>
    </row>
    <row r="18" spans="7:11" ht="12.75" customHeight="1">
      <c r="G18" s="151"/>
      <c r="H18" s="151"/>
      <c r="K18" s="151"/>
    </row>
    <row r="19" spans="8:11" ht="12.75" customHeight="1">
      <c r="H19" s="151"/>
      <c r="K19" s="151"/>
    </row>
    <row r="20" spans="8:11" ht="12.75" customHeight="1">
      <c r="H20" s="151"/>
      <c r="K20" s="151"/>
    </row>
    <row r="21" spans="9:11" ht="12.75" customHeight="1">
      <c r="I21" s="151"/>
      <c r="K21" s="151"/>
    </row>
    <row r="22" spans="9:10" ht="12.75" customHeight="1">
      <c r="I22" s="151"/>
      <c r="J22" s="151"/>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26"/>
  <sheetViews>
    <sheetView showGridLines="0" workbookViewId="0" topLeftCell="A19">
      <selection activeCell="J24" sqref="J24"/>
    </sheetView>
  </sheetViews>
  <sheetFormatPr defaultColWidth="12" defaultRowHeight="11.25"/>
  <cols>
    <col min="1" max="2" width="8.16015625" style="93" customWidth="1"/>
    <col min="3" max="3" width="16.5" style="93" customWidth="1"/>
    <col min="4" max="4" width="29.66015625" style="93" customWidth="1"/>
    <col min="5" max="5" width="16.16015625" style="93" customWidth="1"/>
    <col min="6" max="6" width="16.5" style="93" customWidth="1"/>
    <col min="7" max="7" width="16.83203125" style="93" customWidth="1"/>
    <col min="8" max="8" width="16.5" style="93" customWidth="1"/>
    <col min="9" max="9" width="26.16015625" style="93" customWidth="1"/>
    <col min="10" max="16384" width="12" style="93" customWidth="1"/>
  </cols>
  <sheetData>
    <row r="1" spans="1:4" ht="16.5" customHeight="1">
      <c r="A1" s="94" t="s">
        <v>37</v>
      </c>
      <c r="B1" s="95"/>
      <c r="C1" s="95"/>
      <c r="D1" s="95"/>
    </row>
    <row r="2" spans="1:9" ht="33.75" customHeight="1">
      <c r="A2" s="96" t="s">
        <v>328</v>
      </c>
      <c r="B2" s="96"/>
      <c r="C2" s="96"/>
      <c r="D2" s="96"/>
      <c r="E2" s="96"/>
      <c r="F2" s="96"/>
      <c r="G2" s="96"/>
      <c r="H2" s="96"/>
      <c r="I2" s="96"/>
    </row>
    <row r="3" spans="1:9" ht="14.25" customHeight="1">
      <c r="A3" s="97" t="s">
        <v>329</v>
      </c>
      <c r="B3" s="97"/>
      <c r="C3" s="97"/>
      <c r="D3" s="97"/>
      <c r="E3" s="97"/>
      <c r="F3" s="97"/>
      <c r="G3" s="97"/>
      <c r="H3" s="97"/>
      <c r="I3" s="97"/>
    </row>
    <row r="4" spans="1:9" ht="21.75" customHeight="1">
      <c r="A4" s="98"/>
      <c r="B4" s="99"/>
      <c r="C4" s="100"/>
      <c r="D4" s="100"/>
      <c r="I4" s="142" t="s">
        <v>45</v>
      </c>
    </row>
    <row r="5" spans="1:9" ht="21.75" customHeight="1">
      <c r="A5" s="101" t="s">
        <v>330</v>
      </c>
      <c r="B5" s="102"/>
      <c r="C5" s="102"/>
      <c r="D5" s="103" t="s">
        <v>331</v>
      </c>
      <c r="E5" s="104"/>
      <c r="F5" s="104"/>
      <c r="G5" s="104"/>
      <c r="H5" s="104"/>
      <c r="I5" s="104"/>
    </row>
    <row r="6" spans="1:9" ht="21.75" customHeight="1">
      <c r="A6" s="105" t="s">
        <v>332</v>
      </c>
      <c r="B6" s="106"/>
      <c r="C6" s="106"/>
      <c r="D6" s="103" t="s">
        <v>136</v>
      </c>
      <c r="E6" s="103"/>
      <c r="F6" s="105" t="s">
        <v>333</v>
      </c>
      <c r="G6" s="107"/>
      <c r="H6" s="103" t="s">
        <v>334</v>
      </c>
      <c r="I6" s="104"/>
    </row>
    <row r="7" spans="1:9" ht="21.75" customHeight="1">
      <c r="A7" s="108" t="s">
        <v>335</v>
      </c>
      <c r="B7" s="109"/>
      <c r="C7" s="110"/>
      <c r="D7" s="111" t="s">
        <v>336</v>
      </c>
      <c r="E7" s="111"/>
      <c r="F7" s="112" t="s">
        <v>337</v>
      </c>
      <c r="G7" s="113"/>
      <c r="H7" s="114">
        <v>150</v>
      </c>
      <c r="I7" s="143"/>
    </row>
    <row r="8" spans="1:9" ht="21.75" customHeight="1">
      <c r="A8" s="115"/>
      <c r="B8" s="116"/>
      <c r="C8" s="117"/>
      <c r="D8" s="111" t="s">
        <v>338</v>
      </c>
      <c r="E8" s="111"/>
      <c r="F8" s="112" t="s">
        <v>338</v>
      </c>
      <c r="G8" s="113"/>
      <c r="H8" s="114">
        <v>150</v>
      </c>
      <c r="I8" s="143"/>
    </row>
    <row r="9" spans="1:9" ht="47.25" customHeight="1">
      <c r="A9" s="115"/>
      <c r="B9" s="116"/>
      <c r="C9" s="117"/>
      <c r="D9" s="118" t="s">
        <v>339</v>
      </c>
      <c r="E9" s="119"/>
      <c r="F9" s="120" t="s">
        <v>339</v>
      </c>
      <c r="G9" s="121"/>
      <c r="H9" s="122"/>
      <c r="I9" s="144"/>
    </row>
    <row r="10" spans="1:9" ht="21.75" customHeight="1">
      <c r="A10" s="123"/>
      <c r="B10" s="124"/>
      <c r="C10" s="125"/>
      <c r="D10" s="111" t="s">
        <v>340</v>
      </c>
      <c r="E10" s="111"/>
      <c r="F10" s="112" t="s">
        <v>341</v>
      </c>
      <c r="G10" s="113"/>
      <c r="H10" s="126"/>
      <c r="I10" s="145"/>
    </row>
    <row r="11" spans="1:9" ht="21.75" customHeight="1">
      <c r="A11" s="104" t="s">
        <v>342</v>
      </c>
      <c r="B11" s="103" t="s">
        <v>343</v>
      </c>
      <c r="C11" s="103"/>
      <c r="D11" s="103"/>
      <c r="E11" s="103"/>
      <c r="F11" s="105" t="s">
        <v>344</v>
      </c>
      <c r="G11" s="106"/>
      <c r="H11" s="106"/>
      <c r="I11" s="107"/>
    </row>
    <row r="12" spans="1:9" ht="168.75" customHeight="1">
      <c r="A12" s="127"/>
      <c r="B12" s="128"/>
      <c r="C12" s="128"/>
      <c r="D12" s="128"/>
      <c r="E12" s="128"/>
      <c r="F12" s="129" t="s">
        <v>345</v>
      </c>
      <c r="G12" s="130"/>
      <c r="H12" s="131"/>
      <c r="I12" s="146"/>
    </row>
    <row r="13" spans="1:9" ht="24">
      <c r="A13" s="103" t="s">
        <v>346</v>
      </c>
      <c r="B13" s="132" t="s">
        <v>347</v>
      </c>
      <c r="C13" s="103" t="s">
        <v>348</v>
      </c>
      <c r="D13" s="103" t="s">
        <v>349</v>
      </c>
      <c r="E13" s="103" t="s">
        <v>350</v>
      </c>
      <c r="F13" s="103" t="s">
        <v>348</v>
      </c>
      <c r="G13" s="103" t="s">
        <v>349</v>
      </c>
      <c r="H13" s="103"/>
      <c r="I13" s="103" t="s">
        <v>350</v>
      </c>
    </row>
    <row r="14" spans="1:9" ht="70.5" customHeight="1">
      <c r="A14" s="103"/>
      <c r="B14" s="103" t="s">
        <v>351</v>
      </c>
      <c r="C14" s="103"/>
      <c r="D14" s="111"/>
      <c r="E14" s="133"/>
      <c r="F14" s="134" t="s">
        <v>352</v>
      </c>
      <c r="G14" s="135" t="s">
        <v>353</v>
      </c>
      <c r="H14" s="136"/>
      <c r="I14" s="147" t="s">
        <v>354</v>
      </c>
    </row>
    <row r="15" spans="1:9" ht="36" customHeight="1">
      <c r="A15" s="103"/>
      <c r="B15" s="104"/>
      <c r="C15" s="103"/>
      <c r="D15" s="111"/>
      <c r="E15" s="133"/>
      <c r="F15" s="137"/>
      <c r="G15" s="135" t="s">
        <v>355</v>
      </c>
      <c r="H15" s="136"/>
      <c r="I15" s="148" t="s">
        <v>356</v>
      </c>
    </row>
    <row r="16" spans="1:9" ht="36" customHeight="1">
      <c r="A16" s="103"/>
      <c r="B16" s="104"/>
      <c r="C16" s="103"/>
      <c r="D16" s="111"/>
      <c r="E16" s="133"/>
      <c r="F16" s="137"/>
      <c r="G16" s="135" t="s">
        <v>357</v>
      </c>
      <c r="H16" s="136"/>
      <c r="I16" s="149" t="s">
        <v>358</v>
      </c>
    </row>
    <row r="17" spans="1:9" ht="43.5" customHeight="1">
      <c r="A17" s="103"/>
      <c r="B17" s="104"/>
      <c r="C17" s="103"/>
      <c r="D17" s="111"/>
      <c r="E17" s="133"/>
      <c r="F17" s="137"/>
      <c r="G17" s="135" t="s">
        <v>359</v>
      </c>
      <c r="H17" s="138"/>
      <c r="I17" s="149" t="s">
        <v>360</v>
      </c>
    </row>
    <row r="18" spans="1:9" ht="36" customHeight="1">
      <c r="A18" s="103"/>
      <c r="B18" s="104"/>
      <c r="C18" s="103"/>
      <c r="D18" s="111"/>
      <c r="E18" s="133"/>
      <c r="F18" s="137"/>
      <c r="G18" s="135" t="s">
        <v>361</v>
      </c>
      <c r="H18" s="138"/>
      <c r="I18" s="149" t="s">
        <v>362</v>
      </c>
    </row>
    <row r="19" spans="1:9" ht="36" customHeight="1">
      <c r="A19" s="103"/>
      <c r="B19" s="104"/>
      <c r="C19" s="103"/>
      <c r="D19" s="111"/>
      <c r="E19" s="133"/>
      <c r="F19" s="137"/>
      <c r="G19" s="135" t="s">
        <v>363</v>
      </c>
      <c r="H19" s="138"/>
      <c r="I19" s="149" t="s">
        <v>364</v>
      </c>
    </row>
    <row r="20" spans="1:9" ht="65.25" customHeight="1">
      <c r="A20" s="103"/>
      <c r="B20" s="104"/>
      <c r="C20" s="103"/>
      <c r="D20" s="111"/>
      <c r="E20" s="133"/>
      <c r="F20" s="137"/>
      <c r="G20" s="135" t="s">
        <v>365</v>
      </c>
      <c r="H20" s="138"/>
      <c r="I20" s="149" t="s">
        <v>366</v>
      </c>
    </row>
    <row r="21" spans="1:9" ht="36" customHeight="1">
      <c r="A21" s="103"/>
      <c r="B21" s="104"/>
      <c r="C21" s="103"/>
      <c r="D21" s="111"/>
      <c r="E21" s="133"/>
      <c r="F21" s="137"/>
      <c r="G21" s="135" t="s">
        <v>367</v>
      </c>
      <c r="H21" s="138"/>
      <c r="I21" s="149" t="s">
        <v>368</v>
      </c>
    </row>
    <row r="22" spans="1:9" ht="36" customHeight="1">
      <c r="A22" s="103"/>
      <c r="B22" s="104"/>
      <c r="C22" s="103"/>
      <c r="D22" s="111"/>
      <c r="E22" s="133"/>
      <c r="F22" s="137"/>
      <c r="G22" s="135" t="s">
        <v>369</v>
      </c>
      <c r="H22" s="138"/>
      <c r="I22" s="149" t="s">
        <v>370</v>
      </c>
    </row>
    <row r="23" spans="1:9" ht="36" customHeight="1">
      <c r="A23" s="103"/>
      <c r="B23" s="104"/>
      <c r="C23" s="103"/>
      <c r="D23" s="111"/>
      <c r="E23" s="133"/>
      <c r="F23" s="137"/>
      <c r="G23" s="135" t="s">
        <v>371</v>
      </c>
      <c r="H23" s="138"/>
      <c r="I23" s="149" t="s">
        <v>372</v>
      </c>
    </row>
    <row r="24" spans="1:9" ht="36" customHeight="1">
      <c r="A24" s="103"/>
      <c r="B24" s="104"/>
      <c r="C24" s="103"/>
      <c r="D24" s="111"/>
      <c r="E24" s="133"/>
      <c r="F24" s="139"/>
      <c r="G24" s="135" t="s">
        <v>373</v>
      </c>
      <c r="H24" s="138"/>
      <c r="I24" s="149" t="s">
        <v>374</v>
      </c>
    </row>
    <row r="25" spans="1:9" ht="36" customHeight="1">
      <c r="A25" s="103"/>
      <c r="B25" s="104"/>
      <c r="C25" s="103"/>
      <c r="D25" s="111"/>
      <c r="E25" s="133"/>
      <c r="F25" s="103" t="s">
        <v>375</v>
      </c>
      <c r="G25" s="129" t="s">
        <v>376</v>
      </c>
      <c r="H25" s="140"/>
      <c r="I25" s="150" t="s">
        <v>377</v>
      </c>
    </row>
    <row r="26" spans="1:9" ht="21" customHeight="1">
      <c r="A26" s="141" t="s">
        <v>378</v>
      </c>
      <c r="B26" s="141"/>
      <c r="C26" s="141"/>
      <c r="D26" s="141"/>
      <c r="E26" s="141"/>
      <c r="F26" s="141"/>
      <c r="G26" s="141"/>
      <c r="H26" s="141"/>
      <c r="I26" s="141"/>
    </row>
  </sheetData>
  <sheetProtection/>
  <mergeCells count="42">
    <mergeCell ref="A2:I2"/>
    <mergeCell ref="A3:I3"/>
    <mergeCell ref="A5:C5"/>
    <mergeCell ref="D5:I5"/>
    <mergeCell ref="A6:C6"/>
    <mergeCell ref="D6:E6"/>
    <mergeCell ref="F6:G6"/>
    <mergeCell ref="H6:I6"/>
    <mergeCell ref="F7:G7"/>
    <mergeCell ref="H7:I7"/>
    <mergeCell ref="F8:G8"/>
    <mergeCell ref="H8:I8"/>
    <mergeCell ref="F9:G9"/>
    <mergeCell ref="F10:G10"/>
    <mergeCell ref="H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G24:H24"/>
    <mergeCell ref="G25:H25"/>
    <mergeCell ref="A26:I26"/>
    <mergeCell ref="A11:A12"/>
    <mergeCell ref="A13:A25"/>
    <mergeCell ref="B14:B25"/>
    <mergeCell ref="C14:C16"/>
    <mergeCell ref="C17:C19"/>
    <mergeCell ref="C20:C22"/>
    <mergeCell ref="C23:C25"/>
    <mergeCell ref="F14:F24"/>
    <mergeCell ref="A7:C10"/>
  </mergeCells>
  <printOptions horizontalCentered="1"/>
  <pageMargins left="0.47" right="0.47" top="0.65" bottom="0.39" header="0.35" footer="0.2"/>
  <pageSetup fitToHeight="1" fitToWidth="1" horizontalDpi="300" verticalDpi="300" orientation="portrait" paperSize="9" scale="74"/>
</worksheet>
</file>

<file path=xl/worksheets/sheet16.xml><?xml version="1.0" encoding="utf-8"?>
<worksheet xmlns="http://schemas.openxmlformats.org/spreadsheetml/2006/main" xmlns:r="http://schemas.openxmlformats.org/officeDocument/2006/relationships">
  <dimension ref="A1:H43"/>
  <sheetViews>
    <sheetView showGridLines="0" workbookViewId="0" topLeftCell="A22">
      <selection activeCell="C31" sqref="C31:C41"/>
    </sheetView>
  </sheetViews>
  <sheetFormatPr defaultColWidth="12" defaultRowHeight="11.25"/>
  <cols>
    <col min="1" max="1" width="19" style="57" customWidth="1"/>
    <col min="2" max="2" width="10.66015625" style="1" customWidth="1"/>
    <col min="3" max="3" width="17.5" style="1" customWidth="1"/>
    <col min="4" max="5" width="15.5" style="1" customWidth="1"/>
    <col min="6" max="7" width="12.66015625" style="1" customWidth="1"/>
    <col min="8" max="8" width="30.83203125" style="1" customWidth="1"/>
    <col min="9" max="16384" width="12" style="1" customWidth="1"/>
  </cols>
  <sheetData>
    <row r="1" spans="1:8" ht="18.75" customHeight="1">
      <c r="A1" s="58" t="s">
        <v>39</v>
      </c>
      <c r="B1" s="58"/>
      <c r="C1" s="58"/>
      <c r="D1" s="58"/>
      <c r="E1" s="58"/>
      <c r="F1" s="58"/>
      <c r="G1" s="58"/>
      <c r="H1" s="59"/>
    </row>
    <row r="2" spans="1:8" ht="22.5" customHeight="1">
      <c r="A2" s="60" t="s">
        <v>379</v>
      </c>
      <c r="B2" s="60"/>
      <c r="C2" s="60"/>
      <c r="D2" s="60"/>
      <c r="E2" s="60"/>
      <c r="F2" s="60"/>
      <c r="G2" s="60"/>
      <c r="H2" s="61"/>
    </row>
    <row r="3" spans="1:8" s="55" customFormat="1" ht="28.5" customHeight="1">
      <c r="A3" s="62" t="s">
        <v>380</v>
      </c>
      <c r="B3" s="62"/>
      <c r="C3" s="62"/>
      <c r="D3" s="62"/>
      <c r="E3" s="62"/>
      <c r="F3" s="62"/>
      <c r="G3" s="62"/>
      <c r="H3" s="63"/>
    </row>
    <row r="4" spans="1:8" s="56" customFormat="1" ht="34.5" customHeight="1">
      <c r="A4" s="64" t="s">
        <v>381</v>
      </c>
      <c r="B4" s="65" t="s">
        <v>136</v>
      </c>
      <c r="C4" s="65"/>
      <c r="D4" s="65"/>
      <c r="E4" s="65"/>
      <c r="F4" s="65"/>
      <c r="G4" s="65"/>
      <c r="H4" s="65"/>
    </row>
    <row r="5" spans="1:8" s="56" customFormat="1" ht="34.5" customHeight="1">
      <c r="A5" s="64" t="s">
        <v>382</v>
      </c>
      <c r="B5" s="66" t="s">
        <v>383</v>
      </c>
      <c r="C5" s="66"/>
      <c r="D5" s="64" t="s">
        <v>384</v>
      </c>
      <c r="E5" s="66">
        <v>3260600</v>
      </c>
      <c r="F5" s="66"/>
      <c r="G5" s="66"/>
      <c r="H5" s="66"/>
    </row>
    <row r="6" spans="1:8" s="56" customFormat="1" ht="30" customHeight="1">
      <c r="A6" s="64" t="s">
        <v>385</v>
      </c>
      <c r="B6" s="64" t="s">
        <v>386</v>
      </c>
      <c r="C6" s="64"/>
      <c r="D6" s="64"/>
      <c r="E6" s="64" t="s">
        <v>387</v>
      </c>
      <c r="F6" s="64" t="s">
        <v>388</v>
      </c>
      <c r="G6" s="64" t="s">
        <v>389</v>
      </c>
      <c r="H6" s="64"/>
    </row>
    <row r="7" spans="1:8" s="56" customFormat="1" ht="30" customHeight="1">
      <c r="A7" s="64"/>
      <c r="B7" s="64"/>
      <c r="C7" s="64"/>
      <c r="D7" s="64"/>
      <c r="E7" s="64"/>
      <c r="F7" s="64"/>
      <c r="G7" s="67" t="s">
        <v>390</v>
      </c>
      <c r="H7" s="67" t="s">
        <v>391</v>
      </c>
    </row>
    <row r="8" spans="1:8" s="56" customFormat="1" ht="30" customHeight="1">
      <c r="A8" s="64"/>
      <c r="B8" s="64" t="s">
        <v>392</v>
      </c>
      <c r="C8" s="64" t="s">
        <v>393</v>
      </c>
      <c r="D8" s="64"/>
      <c r="E8" s="66">
        <v>417.66</v>
      </c>
      <c r="F8" s="68">
        <v>1</v>
      </c>
      <c r="G8" s="66"/>
      <c r="H8" s="66"/>
    </row>
    <row r="9" spans="1:8" s="56" customFormat="1" ht="30" customHeight="1">
      <c r="A9" s="64"/>
      <c r="B9" s="64"/>
      <c r="C9" s="64" t="s">
        <v>394</v>
      </c>
      <c r="D9" s="64"/>
      <c r="E9" s="66">
        <v>0</v>
      </c>
      <c r="F9" s="69">
        <v>0</v>
      </c>
      <c r="G9" s="66"/>
      <c r="H9" s="66"/>
    </row>
    <row r="10" spans="1:8" s="56" customFormat="1" ht="30" customHeight="1">
      <c r="A10" s="64"/>
      <c r="B10" s="64"/>
      <c r="C10" s="64" t="s">
        <v>124</v>
      </c>
      <c r="D10" s="64"/>
      <c r="E10" s="66">
        <v>417.66</v>
      </c>
      <c r="F10" s="68">
        <v>1</v>
      </c>
      <c r="G10" s="70"/>
      <c r="H10" s="70"/>
    </row>
    <row r="11" spans="1:8" s="56" customFormat="1" ht="30" customHeight="1">
      <c r="A11" s="64"/>
      <c r="B11" s="64" t="s">
        <v>395</v>
      </c>
      <c r="C11" s="64" t="s">
        <v>396</v>
      </c>
      <c r="D11" s="64"/>
      <c r="E11" s="66">
        <v>267.66</v>
      </c>
      <c r="F11" s="71">
        <v>0.6409</v>
      </c>
      <c r="G11" s="66"/>
      <c r="H11" s="66"/>
    </row>
    <row r="12" spans="1:8" s="56" customFormat="1" ht="30" customHeight="1">
      <c r="A12" s="64"/>
      <c r="B12" s="64"/>
      <c r="C12" s="64" t="s">
        <v>397</v>
      </c>
      <c r="D12" s="64"/>
      <c r="E12" s="66">
        <v>0</v>
      </c>
      <c r="F12" s="71">
        <v>0</v>
      </c>
      <c r="G12" s="64"/>
      <c r="H12" s="64"/>
    </row>
    <row r="13" spans="1:8" s="56" customFormat="1" ht="30" customHeight="1">
      <c r="A13" s="64"/>
      <c r="B13" s="64"/>
      <c r="C13" s="64" t="s">
        <v>398</v>
      </c>
      <c r="D13" s="64"/>
      <c r="E13" s="66">
        <v>150</v>
      </c>
      <c r="F13" s="71">
        <v>0.3591</v>
      </c>
      <c r="G13" s="66"/>
      <c r="H13" s="66"/>
    </row>
    <row r="14" spans="1:8" s="56" customFormat="1" ht="30" customHeight="1">
      <c r="A14" s="64"/>
      <c r="B14" s="64"/>
      <c r="C14" s="64" t="s">
        <v>124</v>
      </c>
      <c r="D14" s="64"/>
      <c r="E14" s="66">
        <v>417.66</v>
      </c>
      <c r="F14" s="68">
        <v>1</v>
      </c>
      <c r="G14" s="70"/>
      <c r="H14" s="70"/>
    </row>
    <row r="15" spans="1:8" s="56" customFormat="1" ht="260.25" customHeight="1">
      <c r="A15" s="64" t="s">
        <v>399</v>
      </c>
      <c r="B15" s="72" t="s">
        <v>400</v>
      </c>
      <c r="C15" s="72"/>
      <c r="D15" s="72"/>
      <c r="E15" s="72"/>
      <c r="F15" s="72"/>
      <c r="G15" s="72"/>
      <c r="H15" s="72"/>
    </row>
    <row r="16" spans="1:8" s="56" customFormat="1" ht="137.25" customHeight="1">
      <c r="A16" s="64" t="s">
        <v>401</v>
      </c>
      <c r="B16" s="72" t="s">
        <v>402</v>
      </c>
      <c r="C16" s="72"/>
      <c r="D16" s="72"/>
      <c r="E16" s="72"/>
      <c r="F16" s="72"/>
      <c r="G16" s="72"/>
      <c r="H16" s="72"/>
    </row>
    <row r="17" spans="1:8" s="56" customFormat="1" ht="66.75" customHeight="1">
      <c r="A17" s="64" t="s">
        <v>403</v>
      </c>
      <c r="B17" s="64" t="s">
        <v>404</v>
      </c>
      <c r="C17" s="73"/>
      <c r="D17" s="64" t="s">
        <v>405</v>
      </c>
      <c r="E17" s="64"/>
      <c r="F17" s="64" t="s">
        <v>406</v>
      </c>
      <c r="G17" s="64" t="s">
        <v>407</v>
      </c>
      <c r="H17" s="64" t="s">
        <v>408</v>
      </c>
    </row>
    <row r="18" spans="1:8" s="56" customFormat="1" ht="51.75" customHeight="1">
      <c r="A18" s="64"/>
      <c r="B18" s="66" t="s">
        <v>331</v>
      </c>
      <c r="C18" s="69"/>
      <c r="D18" s="66" t="s">
        <v>409</v>
      </c>
      <c r="E18" s="66"/>
      <c r="F18" s="74">
        <v>150</v>
      </c>
      <c r="G18" s="74">
        <v>150</v>
      </c>
      <c r="H18" s="75" t="s">
        <v>252</v>
      </c>
    </row>
    <row r="19" spans="1:8" s="56" customFormat="1" ht="30" customHeight="1">
      <c r="A19" s="64" t="s">
        <v>410</v>
      </c>
      <c r="B19" s="64" t="s">
        <v>411</v>
      </c>
      <c r="C19" s="76"/>
      <c r="D19" s="76"/>
      <c r="E19" s="64" t="s">
        <v>344</v>
      </c>
      <c r="F19" s="76"/>
      <c r="G19" s="76"/>
      <c r="H19" s="76"/>
    </row>
    <row r="20" spans="1:8" s="56" customFormat="1" ht="180.75" customHeight="1">
      <c r="A20" s="64"/>
      <c r="B20" s="77" t="s">
        <v>412</v>
      </c>
      <c r="C20" s="76"/>
      <c r="D20" s="76"/>
      <c r="E20" s="78" t="s">
        <v>413</v>
      </c>
      <c r="F20" s="78"/>
      <c r="G20" s="78"/>
      <c r="H20" s="78"/>
    </row>
    <row r="21" spans="1:8" ht="34.5" customHeight="1">
      <c r="A21" s="79" t="s">
        <v>414</v>
      </c>
      <c r="B21" s="75" t="s">
        <v>415</v>
      </c>
      <c r="C21" s="80"/>
      <c r="D21" s="80"/>
      <c r="E21" s="80"/>
      <c r="F21" s="80"/>
      <c r="G21" s="80"/>
      <c r="H21" s="80"/>
    </row>
    <row r="22" spans="1:8" ht="30" customHeight="1">
      <c r="A22" s="6" t="s">
        <v>416</v>
      </c>
      <c r="B22" s="6" t="s">
        <v>347</v>
      </c>
      <c r="C22" s="6" t="s">
        <v>348</v>
      </c>
      <c r="D22" s="6" t="s">
        <v>417</v>
      </c>
      <c r="E22" s="81" t="s">
        <v>350</v>
      </c>
      <c r="F22" s="82"/>
      <c r="G22" s="82"/>
      <c r="H22" s="6" t="s">
        <v>418</v>
      </c>
    </row>
    <row r="23" spans="1:8" ht="30" customHeight="1">
      <c r="A23" s="47"/>
      <c r="B23" s="47"/>
      <c r="C23" s="47"/>
      <c r="D23" s="47"/>
      <c r="E23" s="81" t="s">
        <v>419</v>
      </c>
      <c r="F23" s="82"/>
      <c r="G23" s="81" t="s">
        <v>420</v>
      </c>
      <c r="H23" s="47"/>
    </row>
    <row r="24" spans="1:8" ht="30" customHeight="1">
      <c r="A24" s="47"/>
      <c r="B24" s="47"/>
      <c r="C24" s="47"/>
      <c r="D24" s="47"/>
      <c r="E24" s="83" t="s">
        <v>390</v>
      </c>
      <c r="F24" s="84" t="s">
        <v>391</v>
      </c>
      <c r="G24" s="82"/>
      <c r="H24" s="47"/>
    </row>
    <row r="25" spans="1:8" ht="67.5" customHeight="1">
      <c r="A25" s="47"/>
      <c r="B25" s="6" t="s">
        <v>421</v>
      </c>
      <c r="C25" s="66" t="s">
        <v>422</v>
      </c>
      <c r="D25" s="66" t="s">
        <v>423</v>
      </c>
      <c r="E25" s="66"/>
      <c r="F25" s="66"/>
      <c r="G25" s="66">
        <v>247.66</v>
      </c>
      <c r="H25" s="75" t="s">
        <v>424</v>
      </c>
    </row>
    <row r="26" spans="1:8" ht="84.75" customHeight="1">
      <c r="A26" s="47"/>
      <c r="B26" s="6"/>
      <c r="C26" s="66" t="s">
        <v>422</v>
      </c>
      <c r="D26" s="66" t="s">
        <v>425</v>
      </c>
      <c r="E26" s="66"/>
      <c r="F26" s="66"/>
      <c r="G26" s="66">
        <v>20</v>
      </c>
      <c r="H26" s="75" t="s">
        <v>426</v>
      </c>
    </row>
    <row r="27" spans="1:8" ht="79.5" customHeight="1">
      <c r="A27" s="47"/>
      <c r="B27" s="47"/>
      <c r="C27" s="66" t="s">
        <v>427</v>
      </c>
      <c r="D27" s="66" t="s">
        <v>428</v>
      </c>
      <c r="E27" s="85"/>
      <c r="F27" s="85"/>
      <c r="G27" s="66" t="s">
        <v>429</v>
      </c>
      <c r="H27" s="75" t="s">
        <v>430</v>
      </c>
    </row>
    <row r="28" spans="1:8" ht="54.75" customHeight="1">
      <c r="A28" s="47"/>
      <c r="B28" s="86"/>
      <c r="C28" s="66" t="s">
        <v>431</v>
      </c>
      <c r="D28" s="66" t="s">
        <v>432</v>
      </c>
      <c r="E28" s="85"/>
      <c r="F28" s="85"/>
      <c r="G28" s="85">
        <v>-0.1131</v>
      </c>
      <c r="H28" s="75" t="s">
        <v>433</v>
      </c>
    </row>
    <row r="29" spans="1:8" ht="121.5" customHeight="1">
      <c r="A29" s="79" t="s">
        <v>434</v>
      </c>
      <c r="B29" s="75" t="s">
        <v>435</v>
      </c>
      <c r="C29" s="80"/>
      <c r="D29" s="80"/>
      <c r="E29" s="80"/>
      <c r="F29" s="80"/>
      <c r="G29" s="80"/>
      <c r="H29" s="80"/>
    </row>
    <row r="30" spans="1:8" ht="41.25" customHeight="1">
      <c r="A30" s="6" t="s">
        <v>416</v>
      </c>
      <c r="B30" s="66" t="s">
        <v>347</v>
      </c>
      <c r="C30" s="66" t="s">
        <v>348</v>
      </c>
      <c r="D30" s="66" t="s">
        <v>417</v>
      </c>
      <c r="E30" s="66" t="s">
        <v>436</v>
      </c>
      <c r="F30" s="87"/>
      <c r="G30" s="87"/>
      <c r="H30" s="66" t="s">
        <v>418</v>
      </c>
    </row>
    <row r="31" spans="1:8" ht="98.25" customHeight="1">
      <c r="A31" s="47"/>
      <c r="B31" s="6" t="s">
        <v>421</v>
      </c>
      <c r="C31" s="66" t="s">
        <v>422</v>
      </c>
      <c r="D31" s="88" t="s">
        <v>354</v>
      </c>
      <c r="E31" s="89" t="s">
        <v>353</v>
      </c>
      <c r="F31" s="89"/>
      <c r="G31" s="80"/>
      <c r="H31" s="75" t="s">
        <v>437</v>
      </c>
    </row>
    <row r="32" spans="1:8" ht="50.25" customHeight="1">
      <c r="A32" s="47"/>
      <c r="B32" s="6"/>
      <c r="C32" s="66"/>
      <c r="D32" s="90" t="s">
        <v>356</v>
      </c>
      <c r="E32" s="89" t="s">
        <v>355</v>
      </c>
      <c r="F32" s="89"/>
      <c r="G32" s="80"/>
      <c r="H32" s="75" t="s">
        <v>438</v>
      </c>
    </row>
    <row r="33" spans="1:8" ht="51.75" customHeight="1">
      <c r="A33" s="47"/>
      <c r="B33" s="6"/>
      <c r="C33" s="66"/>
      <c r="D33" s="89" t="s">
        <v>358</v>
      </c>
      <c r="E33" s="89" t="s">
        <v>357</v>
      </c>
      <c r="F33" s="89"/>
      <c r="G33" s="80"/>
      <c r="H33" s="75" t="s">
        <v>439</v>
      </c>
    </row>
    <row r="34" spans="1:8" ht="66" customHeight="1">
      <c r="A34" s="47"/>
      <c r="B34" s="6"/>
      <c r="C34" s="66"/>
      <c r="D34" s="89" t="s">
        <v>360</v>
      </c>
      <c r="E34" s="89" t="s">
        <v>359</v>
      </c>
      <c r="F34" s="91"/>
      <c r="G34" s="80"/>
      <c r="H34" s="75" t="s">
        <v>440</v>
      </c>
    </row>
    <row r="35" spans="1:8" ht="48.75" customHeight="1">
      <c r="A35" s="47"/>
      <c r="B35" s="6"/>
      <c r="C35" s="66"/>
      <c r="D35" s="89" t="s">
        <v>362</v>
      </c>
      <c r="E35" s="89" t="s">
        <v>361</v>
      </c>
      <c r="F35" s="91"/>
      <c r="G35" s="80"/>
      <c r="H35" s="75" t="s">
        <v>441</v>
      </c>
    </row>
    <row r="36" spans="1:8" ht="50.25" customHeight="1">
      <c r="A36" s="47"/>
      <c r="B36" s="6"/>
      <c r="C36" s="66"/>
      <c r="D36" s="89" t="s">
        <v>364</v>
      </c>
      <c r="E36" s="89" t="s">
        <v>363</v>
      </c>
      <c r="F36" s="91"/>
      <c r="G36" s="80"/>
      <c r="H36" s="75" t="s">
        <v>442</v>
      </c>
    </row>
    <row r="37" spans="1:8" ht="94.5" customHeight="1">
      <c r="A37" s="47"/>
      <c r="B37" s="6"/>
      <c r="C37" s="66"/>
      <c r="D37" s="89" t="s">
        <v>366</v>
      </c>
      <c r="E37" s="89" t="s">
        <v>365</v>
      </c>
      <c r="F37" s="91"/>
      <c r="G37" s="80"/>
      <c r="H37" s="75" t="s">
        <v>443</v>
      </c>
    </row>
    <row r="38" spans="1:8" ht="48.75" customHeight="1">
      <c r="A38" s="47"/>
      <c r="B38" s="6"/>
      <c r="C38" s="66"/>
      <c r="D38" s="89" t="s">
        <v>368</v>
      </c>
      <c r="E38" s="89" t="s">
        <v>367</v>
      </c>
      <c r="F38" s="91"/>
      <c r="G38" s="80"/>
      <c r="H38" s="75" t="s">
        <v>444</v>
      </c>
    </row>
    <row r="39" spans="1:8" ht="38.25" customHeight="1">
      <c r="A39" s="47"/>
      <c r="B39" s="47"/>
      <c r="C39" s="66"/>
      <c r="D39" s="89" t="s">
        <v>370</v>
      </c>
      <c r="E39" s="89" t="s">
        <v>369</v>
      </c>
      <c r="F39" s="91"/>
      <c r="G39" s="80"/>
      <c r="H39" s="75" t="s">
        <v>445</v>
      </c>
    </row>
    <row r="40" spans="1:8" ht="46.5" customHeight="1">
      <c r="A40" s="47"/>
      <c r="B40" s="86"/>
      <c r="C40" s="66"/>
      <c r="D40" s="89" t="s">
        <v>372</v>
      </c>
      <c r="E40" s="89" t="s">
        <v>371</v>
      </c>
      <c r="F40" s="91"/>
      <c r="G40" s="80"/>
      <c r="H40" s="75" t="s">
        <v>446</v>
      </c>
    </row>
    <row r="41" spans="1:8" ht="50.25" customHeight="1">
      <c r="A41" s="47"/>
      <c r="B41" s="86"/>
      <c r="C41" s="66"/>
      <c r="D41" s="89" t="s">
        <v>374</v>
      </c>
      <c r="E41" s="89" t="s">
        <v>373</v>
      </c>
      <c r="F41" s="91"/>
      <c r="G41" s="80"/>
      <c r="H41" s="75" t="s">
        <v>447</v>
      </c>
    </row>
    <row r="42" spans="1:8" ht="42.75" customHeight="1">
      <c r="A42" s="47"/>
      <c r="B42" s="86"/>
      <c r="C42" s="66" t="s">
        <v>448</v>
      </c>
      <c r="D42" s="75" t="s">
        <v>449</v>
      </c>
      <c r="E42" s="75" t="s">
        <v>376</v>
      </c>
      <c r="F42" s="75"/>
      <c r="G42" s="75"/>
      <c r="H42" s="66"/>
    </row>
    <row r="43" spans="1:8" ht="153" customHeight="1">
      <c r="A43" s="92" t="s">
        <v>450</v>
      </c>
      <c r="B43" s="92"/>
      <c r="C43" s="92"/>
      <c r="D43" s="92"/>
      <c r="E43" s="92"/>
      <c r="F43" s="92"/>
      <c r="G43" s="92"/>
      <c r="H43" s="92"/>
    </row>
  </sheetData>
  <sheetProtection/>
  <mergeCells count="60">
    <mergeCell ref="A1:H1"/>
    <mergeCell ref="A2:H2"/>
    <mergeCell ref="A3:H3"/>
    <mergeCell ref="B4:H4"/>
    <mergeCell ref="B5:C5"/>
    <mergeCell ref="E5:H5"/>
    <mergeCell ref="G6:H6"/>
    <mergeCell ref="C8:D8"/>
    <mergeCell ref="C9:D9"/>
    <mergeCell ref="C10:D10"/>
    <mergeCell ref="C11:D11"/>
    <mergeCell ref="C12:D12"/>
    <mergeCell ref="C13:D13"/>
    <mergeCell ref="C14:D14"/>
    <mergeCell ref="B15:H15"/>
    <mergeCell ref="B16:H16"/>
    <mergeCell ref="B17:C17"/>
    <mergeCell ref="D17:E17"/>
    <mergeCell ref="B18:C18"/>
    <mergeCell ref="D18:E18"/>
    <mergeCell ref="B19:D19"/>
    <mergeCell ref="E19:H19"/>
    <mergeCell ref="B20:D20"/>
    <mergeCell ref="E20:H20"/>
    <mergeCell ref="B21:H21"/>
    <mergeCell ref="E22:G22"/>
    <mergeCell ref="E23:F23"/>
    <mergeCell ref="B29:H29"/>
    <mergeCell ref="E30:G30"/>
    <mergeCell ref="E31:G31"/>
    <mergeCell ref="E32:G32"/>
    <mergeCell ref="E33:G33"/>
    <mergeCell ref="E34:G34"/>
    <mergeCell ref="E35:G35"/>
    <mergeCell ref="E36:G36"/>
    <mergeCell ref="E37:G37"/>
    <mergeCell ref="E38:G38"/>
    <mergeCell ref="E39:G39"/>
    <mergeCell ref="E40:G40"/>
    <mergeCell ref="E41:G41"/>
    <mergeCell ref="E42:G42"/>
    <mergeCell ref="A43:H43"/>
    <mergeCell ref="A6:A14"/>
    <mergeCell ref="A17:A18"/>
    <mergeCell ref="A19:A20"/>
    <mergeCell ref="A22:A28"/>
    <mergeCell ref="A30:A42"/>
    <mergeCell ref="B8:B10"/>
    <mergeCell ref="B11:B14"/>
    <mergeCell ref="B22:B24"/>
    <mergeCell ref="B25:B28"/>
    <mergeCell ref="B31:B42"/>
    <mergeCell ref="C22:C24"/>
    <mergeCell ref="C31:C41"/>
    <mergeCell ref="D22:D24"/>
    <mergeCell ref="E6:E7"/>
    <mergeCell ref="F6:F7"/>
    <mergeCell ref="G23:G24"/>
    <mergeCell ref="H22:H24"/>
    <mergeCell ref="B6:D7"/>
  </mergeCells>
  <printOptions horizontalCentered="1"/>
  <pageMargins left="0.47" right="0.47" top="1" bottom="0.5" header="0.35" footer="0.2"/>
  <pageSetup horizontalDpi="300" verticalDpi="300" orientation="portrait" paperSize="9" scale="85"/>
  <drawing r:id="rId1"/>
</worksheet>
</file>

<file path=xl/worksheets/sheet17.xml><?xml version="1.0" encoding="utf-8"?>
<worksheet xmlns="http://schemas.openxmlformats.org/spreadsheetml/2006/main" xmlns:r="http://schemas.openxmlformats.org/officeDocument/2006/relationships">
  <dimension ref="A1:I102"/>
  <sheetViews>
    <sheetView showGridLines="0" workbookViewId="0" topLeftCell="A100">
      <selection activeCell="C13" sqref="C13:I13"/>
    </sheetView>
  </sheetViews>
  <sheetFormatPr defaultColWidth="12" defaultRowHeight="11.25"/>
  <cols>
    <col min="1" max="1" width="7" style="1" customWidth="1"/>
    <col min="2" max="2" width="9.83203125" style="1" customWidth="1"/>
    <col min="3" max="3" width="12.5" style="1" customWidth="1"/>
    <col min="4" max="4" width="13.66015625" style="1" customWidth="1"/>
    <col min="5" max="5" width="24" style="1" customWidth="1"/>
    <col min="6" max="6" width="12.5" style="1" customWidth="1"/>
    <col min="7" max="7" width="11.33203125" style="1" customWidth="1"/>
    <col min="8" max="8" width="18" style="1" customWidth="1"/>
    <col min="9" max="9" width="11.16015625" style="1" customWidth="1"/>
    <col min="10" max="16384" width="12" style="1" customWidth="1"/>
  </cols>
  <sheetData>
    <row r="1" spans="1:2" ht="20.25">
      <c r="A1" s="2" t="s">
        <v>41</v>
      </c>
      <c r="B1" s="2"/>
    </row>
    <row r="2" spans="1:9" ht="30.75" customHeight="1">
      <c r="A2" s="3" t="s">
        <v>451</v>
      </c>
      <c r="B2" s="4"/>
      <c r="C2" s="4"/>
      <c r="D2" s="4"/>
      <c r="E2" s="4"/>
      <c r="F2" s="4"/>
      <c r="G2" s="4"/>
      <c r="H2" s="4"/>
      <c r="I2" s="4"/>
    </row>
    <row r="3" spans="1:9" ht="22.5" customHeight="1">
      <c r="A3" s="5" t="s">
        <v>452</v>
      </c>
      <c r="B3" s="5"/>
      <c r="C3" s="5"/>
      <c r="D3" s="5"/>
      <c r="E3" s="5"/>
      <c r="F3" s="5"/>
      <c r="G3" s="5"/>
      <c r="H3" s="5"/>
      <c r="I3" s="5"/>
    </row>
    <row r="4" spans="1:9" ht="21" customHeight="1">
      <c r="A4" s="6" t="s">
        <v>404</v>
      </c>
      <c r="B4" s="6"/>
      <c r="C4" s="6"/>
      <c r="D4" s="6"/>
      <c r="E4" s="6"/>
      <c r="F4" s="6"/>
      <c r="G4" s="6"/>
      <c r="H4" s="6"/>
      <c r="I4" s="6"/>
    </row>
    <row r="5" spans="1:9" ht="27" customHeight="1">
      <c r="A5" s="7" t="s">
        <v>453</v>
      </c>
      <c r="B5" s="8"/>
      <c r="C5" s="6"/>
      <c r="D5" s="6"/>
      <c r="E5" s="6" t="s">
        <v>454</v>
      </c>
      <c r="F5" s="6"/>
      <c r="G5" s="6"/>
      <c r="H5" s="6"/>
      <c r="I5" s="6"/>
    </row>
    <row r="6" spans="1:9" ht="30" customHeight="1">
      <c r="A6" s="7" t="s">
        <v>455</v>
      </c>
      <c r="B6" s="8"/>
      <c r="C6" s="6"/>
      <c r="D6" s="6"/>
      <c r="E6" s="6" t="s">
        <v>384</v>
      </c>
      <c r="F6" s="6"/>
      <c r="G6" s="6"/>
      <c r="H6" s="6"/>
      <c r="I6" s="6"/>
    </row>
    <row r="7" spans="1:9" ht="21" customHeight="1">
      <c r="A7" s="7" t="s">
        <v>456</v>
      </c>
      <c r="B7" s="8"/>
      <c r="C7" s="6"/>
      <c r="D7" s="6"/>
      <c r="E7" s="6" t="s">
        <v>457</v>
      </c>
      <c r="F7" s="6"/>
      <c r="G7" s="6"/>
      <c r="H7" s="6"/>
      <c r="I7" s="6"/>
    </row>
    <row r="8" spans="1:9" ht="21" customHeight="1">
      <c r="A8" s="7" t="s">
        <v>458</v>
      </c>
      <c r="B8" s="8"/>
      <c r="C8" s="9" t="s">
        <v>459</v>
      </c>
      <c r="D8" s="9"/>
      <c r="E8" s="9"/>
      <c r="F8" s="9"/>
      <c r="G8" s="9"/>
      <c r="H8" s="9"/>
      <c r="I8" s="9"/>
    </row>
    <row r="9" spans="1:9" ht="42.75" customHeight="1">
      <c r="A9" s="10" t="s">
        <v>405</v>
      </c>
      <c r="B9" s="11"/>
      <c r="C9" s="9" t="s">
        <v>460</v>
      </c>
      <c r="D9" s="9"/>
      <c r="E9" s="9"/>
      <c r="F9" s="9"/>
      <c r="G9" s="9"/>
      <c r="H9" s="9"/>
      <c r="I9" s="9"/>
    </row>
    <row r="10" spans="1:9" ht="27" customHeight="1">
      <c r="A10" s="12"/>
      <c r="B10" s="13"/>
      <c r="C10" s="9" t="s">
        <v>461</v>
      </c>
      <c r="D10" s="9"/>
      <c r="E10" s="9"/>
      <c r="F10" s="9"/>
      <c r="G10" s="9"/>
      <c r="H10" s="9"/>
      <c r="I10" s="9"/>
    </row>
    <row r="11" spans="1:9" ht="29.25" customHeight="1">
      <c r="A11" s="7" t="s">
        <v>462</v>
      </c>
      <c r="B11" s="8"/>
      <c r="C11" s="14" t="s">
        <v>262</v>
      </c>
      <c r="D11" s="14"/>
      <c r="E11" s="14"/>
      <c r="F11" s="14" t="s">
        <v>263</v>
      </c>
      <c r="G11" s="15"/>
      <c r="H11" s="15"/>
      <c r="I11" s="15"/>
    </row>
    <row r="12" spans="1:9" ht="73.5" customHeight="1">
      <c r="A12" s="7" t="s">
        <v>463</v>
      </c>
      <c r="B12" s="8"/>
      <c r="C12" s="16" t="s">
        <v>464</v>
      </c>
      <c r="D12" s="17"/>
      <c r="E12" s="17"/>
      <c r="F12" s="17"/>
      <c r="G12" s="17"/>
      <c r="H12" s="17"/>
      <c r="I12" s="37"/>
    </row>
    <row r="13" spans="1:9" ht="96.75" customHeight="1">
      <c r="A13" s="7" t="s">
        <v>465</v>
      </c>
      <c r="B13" s="8"/>
      <c r="C13" s="16" t="s">
        <v>466</v>
      </c>
      <c r="D13" s="17"/>
      <c r="E13" s="17"/>
      <c r="F13" s="17"/>
      <c r="G13" s="17"/>
      <c r="H13" s="17"/>
      <c r="I13" s="37"/>
    </row>
    <row r="14" spans="1:9" ht="30.75" customHeight="1">
      <c r="A14" s="7" t="s">
        <v>406</v>
      </c>
      <c r="B14" s="8"/>
      <c r="C14" s="6"/>
      <c r="D14" s="6"/>
      <c r="E14" s="6" t="s">
        <v>467</v>
      </c>
      <c r="F14" s="6"/>
      <c r="G14" s="6"/>
      <c r="H14" s="6"/>
      <c r="I14" s="6"/>
    </row>
    <row r="15" spans="1:9" ht="30" customHeight="1">
      <c r="A15" s="7" t="s">
        <v>468</v>
      </c>
      <c r="B15" s="8"/>
      <c r="C15" s="6"/>
      <c r="D15" s="6"/>
      <c r="E15" s="6"/>
      <c r="F15" s="6"/>
      <c r="G15" s="6"/>
      <c r="H15" s="6"/>
      <c r="I15" s="6"/>
    </row>
    <row r="16" spans="1:9" ht="63.75" customHeight="1">
      <c r="A16" s="7" t="s">
        <v>469</v>
      </c>
      <c r="B16" s="8"/>
      <c r="C16" s="16" t="s">
        <v>470</v>
      </c>
      <c r="D16" s="17"/>
      <c r="E16" s="17"/>
      <c r="F16" s="17"/>
      <c r="G16" s="17"/>
      <c r="H16" s="17"/>
      <c r="I16" s="37"/>
    </row>
    <row r="17" spans="1:9" ht="21.75" customHeight="1">
      <c r="A17" s="6" t="s">
        <v>471</v>
      </c>
      <c r="B17" s="6"/>
      <c r="C17" s="6" t="s">
        <v>472</v>
      </c>
      <c r="D17" s="6"/>
      <c r="E17" s="6"/>
      <c r="F17" s="6"/>
      <c r="G17" s="6"/>
      <c r="H17" s="6" t="s">
        <v>473</v>
      </c>
      <c r="I17" s="6"/>
    </row>
    <row r="18" spans="1:9" ht="21" customHeight="1">
      <c r="A18" s="6"/>
      <c r="B18" s="6"/>
      <c r="C18" s="18" t="s">
        <v>124</v>
      </c>
      <c r="D18" s="18"/>
      <c r="E18" s="18"/>
      <c r="F18" s="18"/>
      <c r="G18" s="18"/>
      <c r="H18" s="6"/>
      <c r="I18" s="6"/>
    </row>
    <row r="19" spans="1:9" ht="21" customHeight="1">
      <c r="A19" s="6"/>
      <c r="B19" s="6"/>
      <c r="C19" s="19" t="s">
        <v>474</v>
      </c>
      <c r="D19" s="19"/>
      <c r="E19" s="19"/>
      <c r="F19" s="19"/>
      <c r="G19" s="19"/>
      <c r="H19" s="6"/>
      <c r="I19" s="6"/>
    </row>
    <row r="20" spans="1:9" ht="21" customHeight="1">
      <c r="A20" s="6"/>
      <c r="B20" s="6"/>
      <c r="C20" s="19" t="s">
        <v>475</v>
      </c>
      <c r="D20" s="19"/>
      <c r="E20" s="19"/>
      <c r="F20" s="19"/>
      <c r="G20" s="19"/>
      <c r="H20" s="6"/>
      <c r="I20" s="6"/>
    </row>
    <row r="21" spans="1:9" ht="21" customHeight="1">
      <c r="A21" s="6"/>
      <c r="B21" s="6"/>
      <c r="C21" s="19" t="s">
        <v>476</v>
      </c>
      <c r="D21" s="19"/>
      <c r="E21" s="19"/>
      <c r="F21" s="19"/>
      <c r="G21" s="19"/>
      <c r="H21" s="6"/>
      <c r="I21" s="6"/>
    </row>
    <row r="22" spans="1:9" ht="21" customHeight="1">
      <c r="A22" s="6"/>
      <c r="B22" s="6"/>
      <c r="C22" s="19" t="s">
        <v>394</v>
      </c>
      <c r="D22" s="19"/>
      <c r="E22" s="19"/>
      <c r="F22" s="19"/>
      <c r="G22" s="19"/>
      <c r="H22" s="7"/>
      <c r="I22" s="8"/>
    </row>
    <row r="23" spans="1:9" ht="21" customHeight="1">
      <c r="A23" s="6"/>
      <c r="B23" s="6"/>
      <c r="C23" s="19" t="s">
        <v>477</v>
      </c>
      <c r="D23" s="19"/>
      <c r="E23" s="19"/>
      <c r="F23" s="19"/>
      <c r="G23" s="19"/>
      <c r="H23" s="7"/>
      <c r="I23" s="8"/>
    </row>
    <row r="24" spans="1:9" ht="21" customHeight="1">
      <c r="A24" s="20" t="s">
        <v>478</v>
      </c>
      <c r="B24" s="20" t="s">
        <v>479</v>
      </c>
      <c r="C24" s="6" t="s">
        <v>480</v>
      </c>
      <c r="D24" s="6"/>
      <c r="E24" s="6"/>
      <c r="F24" s="6"/>
      <c r="G24" s="6"/>
      <c r="H24" s="7" t="s">
        <v>473</v>
      </c>
      <c r="I24" s="8"/>
    </row>
    <row r="25" spans="1:9" ht="21" customHeight="1">
      <c r="A25" s="21"/>
      <c r="B25" s="21"/>
      <c r="C25" s="18" t="s">
        <v>124</v>
      </c>
      <c r="D25" s="18"/>
      <c r="E25" s="18"/>
      <c r="F25" s="18"/>
      <c r="G25" s="18"/>
      <c r="H25" s="7"/>
      <c r="I25" s="8"/>
    </row>
    <row r="26" spans="1:9" ht="21" customHeight="1">
      <c r="A26" s="21"/>
      <c r="B26" s="21"/>
      <c r="C26" s="22" t="s">
        <v>481</v>
      </c>
      <c r="D26" s="22"/>
      <c r="E26" s="22"/>
      <c r="F26" s="22"/>
      <c r="G26" s="22"/>
      <c r="H26" s="7"/>
      <c r="I26" s="8"/>
    </row>
    <row r="27" spans="1:9" ht="21" customHeight="1">
      <c r="A27" s="21"/>
      <c r="B27" s="21"/>
      <c r="C27" s="22" t="s">
        <v>482</v>
      </c>
      <c r="D27" s="22"/>
      <c r="E27" s="22"/>
      <c r="F27" s="22"/>
      <c r="G27" s="22"/>
      <c r="H27" s="7"/>
      <c r="I27" s="8"/>
    </row>
    <row r="28" spans="1:9" ht="21" customHeight="1">
      <c r="A28" s="21"/>
      <c r="B28" s="21"/>
      <c r="C28" s="22" t="s">
        <v>483</v>
      </c>
      <c r="D28" s="22"/>
      <c r="E28" s="22"/>
      <c r="F28" s="22"/>
      <c r="G28" s="22"/>
      <c r="H28" s="7"/>
      <c r="I28" s="8"/>
    </row>
    <row r="29" spans="1:9" ht="21" customHeight="1">
      <c r="A29" s="21"/>
      <c r="B29" s="21"/>
      <c r="C29" s="22" t="s">
        <v>484</v>
      </c>
      <c r="D29" s="22"/>
      <c r="E29" s="22"/>
      <c r="F29" s="22"/>
      <c r="G29" s="22"/>
      <c r="H29" s="7"/>
      <c r="I29" s="8"/>
    </row>
    <row r="30" spans="1:9" ht="21" customHeight="1">
      <c r="A30" s="21"/>
      <c r="B30" s="21"/>
      <c r="C30" s="22" t="s">
        <v>485</v>
      </c>
      <c r="D30" s="22"/>
      <c r="E30" s="22"/>
      <c r="F30" s="22"/>
      <c r="G30" s="22"/>
      <c r="H30" s="7"/>
      <c r="I30" s="8"/>
    </row>
    <row r="31" spans="1:9" ht="21" customHeight="1">
      <c r="A31" s="21"/>
      <c r="B31" s="21"/>
      <c r="C31" s="22" t="s">
        <v>486</v>
      </c>
      <c r="D31" s="22"/>
      <c r="E31" s="22"/>
      <c r="F31" s="22"/>
      <c r="G31" s="22"/>
      <c r="H31" s="7"/>
      <c r="I31" s="8"/>
    </row>
    <row r="32" spans="1:9" ht="21" customHeight="1">
      <c r="A32" s="21"/>
      <c r="B32" s="21"/>
      <c r="C32" s="22" t="s">
        <v>487</v>
      </c>
      <c r="D32" s="22"/>
      <c r="E32" s="22"/>
      <c r="F32" s="22"/>
      <c r="G32" s="22"/>
      <c r="H32" s="7"/>
      <c r="I32" s="8"/>
    </row>
    <row r="33" spans="1:9" ht="21" customHeight="1">
      <c r="A33" s="21"/>
      <c r="B33" s="21"/>
      <c r="C33" s="22" t="s">
        <v>488</v>
      </c>
      <c r="D33" s="22"/>
      <c r="E33" s="22"/>
      <c r="F33" s="22"/>
      <c r="G33" s="22"/>
      <c r="H33" s="7"/>
      <c r="I33" s="8"/>
    </row>
    <row r="34" spans="1:9" ht="21" customHeight="1">
      <c r="A34" s="21"/>
      <c r="B34" s="23"/>
      <c r="C34" s="22" t="s">
        <v>489</v>
      </c>
      <c r="D34" s="22"/>
      <c r="E34" s="22"/>
      <c r="F34" s="22"/>
      <c r="G34" s="22"/>
      <c r="H34" s="7"/>
      <c r="I34" s="8"/>
    </row>
    <row r="35" spans="1:9" ht="72.75" customHeight="1">
      <c r="A35" s="21"/>
      <c r="B35" s="24" t="s">
        <v>490</v>
      </c>
      <c r="C35" s="25"/>
      <c r="D35" s="25"/>
      <c r="E35" s="25"/>
      <c r="F35" s="25"/>
      <c r="G35" s="25"/>
      <c r="H35" s="25"/>
      <c r="I35" s="25"/>
    </row>
    <row r="36" spans="1:9" ht="24" customHeight="1">
      <c r="A36" s="26" t="s">
        <v>491</v>
      </c>
      <c r="B36" s="26"/>
      <c r="C36" s="27" t="s">
        <v>492</v>
      </c>
      <c r="D36" s="27" t="s">
        <v>258</v>
      </c>
      <c r="E36" s="27" t="s">
        <v>473</v>
      </c>
      <c r="F36" s="27" t="s">
        <v>493</v>
      </c>
      <c r="G36" s="27"/>
      <c r="H36" s="27"/>
      <c r="I36" s="27"/>
    </row>
    <row r="37" spans="1:9" ht="24" customHeight="1">
      <c r="A37" s="26"/>
      <c r="B37" s="26"/>
      <c r="C37" s="28"/>
      <c r="D37" s="28"/>
      <c r="E37" s="28"/>
      <c r="F37" s="29"/>
      <c r="G37" s="30"/>
      <c r="H37" s="30"/>
      <c r="I37" s="50"/>
    </row>
    <row r="38" spans="1:9" ht="24" customHeight="1">
      <c r="A38" s="26"/>
      <c r="B38" s="26"/>
      <c r="C38" s="28"/>
      <c r="D38" s="28"/>
      <c r="E38" s="28"/>
      <c r="F38" s="29"/>
      <c r="G38" s="30"/>
      <c r="H38" s="30"/>
      <c r="I38" s="50"/>
    </row>
    <row r="39" spans="1:9" ht="24" customHeight="1">
      <c r="A39" s="26"/>
      <c r="B39" s="26"/>
      <c r="C39" s="28"/>
      <c r="D39" s="28"/>
      <c r="E39" s="28"/>
      <c r="F39" s="29"/>
      <c r="G39" s="30"/>
      <c r="H39" s="30"/>
      <c r="I39" s="50"/>
    </row>
    <row r="40" spans="1:9" ht="24" customHeight="1">
      <c r="A40" s="26"/>
      <c r="B40" s="26"/>
      <c r="C40" s="28"/>
      <c r="D40" s="28"/>
      <c r="E40" s="28"/>
      <c r="F40" s="29"/>
      <c r="G40" s="30"/>
      <c r="H40" s="30"/>
      <c r="I40" s="50"/>
    </row>
    <row r="41" spans="1:9" ht="21" customHeight="1">
      <c r="A41" s="31" t="s">
        <v>494</v>
      </c>
      <c r="B41" s="32"/>
      <c r="C41" s="33" t="s">
        <v>495</v>
      </c>
      <c r="D41" s="34"/>
      <c r="E41" s="35"/>
      <c r="F41" s="33" t="s">
        <v>344</v>
      </c>
      <c r="G41" s="36"/>
      <c r="H41" s="36"/>
      <c r="I41" s="13"/>
    </row>
    <row r="42" spans="1:9" ht="84" customHeight="1">
      <c r="A42" s="33"/>
      <c r="B42" s="35"/>
      <c r="C42" s="16" t="s">
        <v>496</v>
      </c>
      <c r="D42" s="17"/>
      <c r="E42" s="37"/>
      <c r="F42" s="16" t="s">
        <v>412</v>
      </c>
      <c r="G42" s="38"/>
      <c r="H42" s="38"/>
      <c r="I42" s="51"/>
    </row>
    <row r="43" spans="1:9" ht="34.5" customHeight="1">
      <c r="A43" s="39" t="s">
        <v>497</v>
      </c>
      <c r="B43" s="40"/>
      <c r="C43" s="16"/>
      <c r="D43" s="38"/>
      <c r="E43" s="38"/>
      <c r="F43" s="38"/>
      <c r="G43" s="38"/>
      <c r="H43" s="38"/>
      <c r="I43" s="51"/>
    </row>
    <row r="44" spans="1:9" ht="19.5" customHeight="1">
      <c r="A44" s="10" t="s">
        <v>498</v>
      </c>
      <c r="B44" s="41"/>
      <c r="C44" s="42" t="s">
        <v>499</v>
      </c>
      <c r="D44" s="42" t="s">
        <v>348</v>
      </c>
      <c r="E44" s="42" t="s">
        <v>417</v>
      </c>
      <c r="F44" s="6" t="s">
        <v>350</v>
      </c>
      <c r="G44" s="6"/>
      <c r="H44" s="6" t="s">
        <v>418</v>
      </c>
      <c r="I44" s="6"/>
    </row>
    <row r="45" spans="1:9" ht="19.5" customHeight="1">
      <c r="A45" s="43"/>
      <c r="B45" s="44"/>
      <c r="C45" s="45"/>
      <c r="D45" s="45"/>
      <c r="E45" s="45"/>
      <c r="F45" s="6"/>
      <c r="G45" s="6"/>
      <c r="H45" s="6"/>
      <c r="I45" s="6"/>
    </row>
    <row r="46" spans="1:9" ht="21" customHeight="1">
      <c r="A46" s="43"/>
      <c r="B46" s="44"/>
      <c r="C46" s="42" t="s">
        <v>500</v>
      </c>
      <c r="D46" s="46" t="s">
        <v>501</v>
      </c>
      <c r="E46" s="6"/>
      <c r="F46" s="6"/>
      <c r="G46" s="47"/>
      <c r="H46" s="47"/>
      <c r="I46" s="47"/>
    </row>
    <row r="47" spans="1:9" ht="21" customHeight="1">
      <c r="A47" s="43"/>
      <c r="B47" s="44"/>
      <c r="C47" s="24"/>
      <c r="D47" s="46" t="s">
        <v>501</v>
      </c>
      <c r="E47" s="6"/>
      <c r="F47" s="7"/>
      <c r="G47" s="8"/>
      <c r="H47" s="48"/>
      <c r="I47" s="52"/>
    </row>
    <row r="48" spans="1:9" ht="21" customHeight="1">
      <c r="A48" s="43"/>
      <c r="B48" s="44"/>
      <c r="C48" s="49"/>
      <c r="D48" s="6" t="s">
        <v>502</v>
      </c>
      <c r="E48" s="6"/>
      <c r="F48" s="7"/>
      <c r="G48" s="8"/>
      <c r="H48" s="48"/>
      <c r="I48" s="52"/>
    </row>
    <row r="49" spans="1:9" ht="21" customHeight="1">
      <c r="A49" s="43"/>
      <c r="B49" s="44"/>
      <c r="C49" s="42" t="s">
        <v>503</v>
      </c>
      <c r="D49" s="46" t="s">
        <v>501</v>
      </c>
      <c r="E49" s="6"/>
      <c r="F49" s="7"/>
      <c r="G49" s="8"/>
      <c r="H49" s="48"/>
      <c r="I49" s="52"/>
    </row>
    <row r="50" spans="1:9" ht="21" customHeight="1">
      <c r="A50" s="43"/>
      <c r="B50" s="44"/>
      <c r="C50" s="24"/>
      <c r="D50" s="46" t="s">
        <v>501</v>
      </c>
      <c r="E50" s="6"/>
      <c r="F50" s="7"/>
      <c r="G50" s="8"/>
      <c r="H50" s="48"/>
      <c r="I50" s="52"/>
    </row>
    <row r="51" spans="1:9" ht="28.5" customHeight="1">
      <c r="A51" s="12"/>
      <c r="B51" s="13"/>
      <c r="C51" s="49"/>
      <c r="D51" s="6" t="s">
        <v>502</v>
      </c>
      <c r="E51" s="6"/>
      <c r="F51" s="7"/>
      <c r="G51" s="8"/>
      <c r="H51" s="48"/>
      <c r="I51" s="52"/>
    </row>
    <row r="52" spans="1:9" ht="34.5" customHeight="1">
      <c r="A52" s="39" t="s">
        <v>504</v>
      </c>
      <c r="B52" s="40"/>
      <c r="C52" s="16"/>
      <c r="D52" s="38"/>
      <c r="E52" s="38"/>
      <c r="F52" s="38"/>
      <c r="G52" s="38"/>
      <c r="H52" s="38"/>
      <c r="I52" s="51"/>
    </row>
    <row r="53" spans="1:9" ht="19.5" customHeight="1">
      <c r="A53" s="10" t="s">
        <v>498</v>
      </c>
      <c r="B53" s="41"/>
      <c r="C53" s="42" t="s">
        <v>499</v>
      </c>
      <c r="D53" s="42" t="s">
        <v>348</v>
      </c>
      <c r="E53" s="42" t="s">
        <v>417</v>
      </c>
      <c r="F53" s="10" t="s">
        <v>350</v>
      </c>
      <c r="G53" s="11"/>
      <c r="H53" s="6" t="s">
        <v>418</v>
      </c>
      <c r="I53" s="6"/>
    </row>
    <row r="54" spans="1:9" ht="19.5" customHeight="1">
      <c r="A54" s="43"/>
      <c r="B54" s="44"/>
      <c r="C54" s="45"/>
      <c r="D54" s="45"/>
      <c r="E54" s="45"/>
      <c r="F54" s="33"/>
      <c r="G54" s="35"/>
      <c r="H54" s="6"/>
      <c r="I54" s="6"/>
    </row>
    <row r="55" spans="1:9" ht="21" customHeight="1">
      <c r="A55" s="43"/>
      <c r="B55" s="44"/>
      <c r="C55" s="42" t="s">
        <v>500</v>
      </c>
      <c r="D55" s="46" t="s">
        <v>501</v>
      </c>
      <c r="E55" s="6"/>
      <c r="F55" s="7"/>
      <c r="G55" s="8"/>
      <c r="H55" s="47"/>
      <c r="I55" s="47"/>
    </row>
    <row r="56" spans="1:9" ht="21" customHeight="1">
      <c r="A56" s="43"/>
      <c r="B56" s="44"/>
      <c r="C56" s="24"/>
      <c r="D56" s="46" t="s">
        <v>501</v>
      </c>
      <c r="E56" s="6"/>
      <c r="F56" s="7"/>
      <c r="G56" s="8"/>
      <c r="H56" s="47"/>
      <c r="I56" s="47"/>
    </row>
    <row r="57" spans="1:9" ht="21" customHeight="1">
      <c r="A57" s="43"/>
      <c r="B57" s="44"/>
      <c r="C57" s="49"/>
      <c r="D57" s="6" t="s">
        <v>502</v>
      </c>
      <c r="E57" s="6"/>
      <c r="F57" s="7"/>
      <c r="G57" s="8"/>
      <c r="H57" s="47"/>
      <c r="I57" s="47"/>
    </row>
    <row r="58" spans="1:9" ht="21" customHeight="1">
      <c r="A58" s="43"/>
      <c r="B58" s="44"/>
      <c r="C58" s="42" t="s">
        <v>503</v>
      </c>
      <c r="D58" s="46" t="s">
        <v>501</v>
      </c>
      <c r="E58" s="6"/>
      <c r="F58" s="7"/>
      <c r="G58" s="8"/>
      <c r="H58" s="47"/>
      <c r="I58" s="47"/>
    </row>
    <row r="59" spans="1:9" ht="21" customHeight="1">
      <c r="A59" s="43"/>
      <c r="B59" s="44"/>
      <c r="C59" s="24"/>
      <c r="D59" s="46" t="s">
        <v>501</v>
      </c>
      <c r="E59" s="6"/>
      <c r="F59" s="7"/>
      <c r="G59" s="8"/>
      <c r="H59" s="47"/>
      <c r="I59" s="47"/>
    </row>
    <row r="60" spans="1:9" ht="29.25" customHeight="1">
      <c r="A60" s="12"/>
      <c r="B60" s="13"/>
      <c r="C60" s="49"/>
      <c r="D60" s="6" t="s">
        <v>502</v>
      </c>
      <c r="E60" s="6"/>
      <c r="F60" s="7"/>
      <c r="G60" s="8"/>
      <c r="H60" s="47"/>
      <c r="I60" s="47"/>
    </row>
    <row r="61" spans="1:9" ht="34.5" customHeight="1">
      <c r="A61" s="39" t="s">
        <v>505</v>
      </c>
      <c r="B61" s="40"/>
      <c r="C61" s="16"/>
      <c r="D61" s="38"/>
      <c r="E61" s="38"/>
      <c r="F61" s="38"/>
      <c r="G61" s="38"/>
      <c r="H61" s="38"/>
      <c r="I61" s="51"/>
    </row>
    <row r="62" spans="1:9" ht="19.5" customHeight="1">
      <c r="A62" s="10" t="s">
        <v>498</v>
      </c>
      <c r="B62" s="41"/>
      <c r="C62" s="42" t="s">
        <v>499</v>
      </c>
      <c r="D62" s="42" t="s">
        <v>348</v>
      </c>
      <c r="E62" s="42" t="s">
        <v>417</v>
      </c>
      <c r="F62" s="6" t="s">
        <v>350</v>
      </c>
      <c r="G62" s="47"/>
      <c r="H62" s="6" t="s">
        <v>418</v>
      </c>
      <c r="I62" s="6"/>
    </row>
    <row r="63" spans="1:9" ht="24.75" customHeight="1">
      <c r="A63" s="43"/>
      <c r="B63" s="44"/>
      <c r="C63" s="45"/>
      <c r="D63" s="45"/>
      <c r="E63" s="45"/>
      <c r="F63" s="47"/>
      <c r="G63" s="47"/>
      <c r="H63" s="6"/>
      <c r="I63" s="6"/>
    </row>
    <row r="64" spans="1:9" ht="21" customHeight="1">
      <c r="A64" s="43"/>
      <c r="B64" s="44"/>
      <c r="C64" s="42" t="s">
        <v>500</v>
      </c>
      <c r="D64" s="46" t="s">
        <v>501</v>
      </c>
      <c r="E64" s="6"/>
      <c r="F64" s="6"/>
      <c r="G64" s="47"/>
      <c r="H64" s="47"/>
      <c r="I64" s="47"/>
    </row>
    <row r="65" spans="1:9" ht="21" customHeight="1">
      <c r="A65" s="43"/>
      <c r="B65" s="44"/>
      <c r="C65" s="24"/>
      <c r="D65" s="46" t="s">
        <v>501</v>
      </c>
      <c r="E65" s="6"/>
      <c r="F65" s="7"/>
      <c r="G65" s="53"/>
      <c r="H65" s="47"/>
      <c r="I65" s="47"/>
    </row>
    <row r="66" spans="1:9" ht="21" customHeight="1">
      <c r="A66" s="43"/>
      <c r="B66" s="44"/>
      <c r="C66" s="49"/>
      <c r="D66" s="6" t="s">
        <v>502</v>
      </c>
      <c r="E66" s="6"/>
      <c r="F66" s="7"/>
      <c r="G66" s="8"/>
      <c r="H66" s="47"/>
      <c r="I66" s="47"/>
    </row>
    <row r="67" spans="1:9" ht="21" customHeight="1">
      <c r="A67" s="43"/>
      <c r="B67" s="44"/>
      <c r="C67" s="42" t="s">
        <v>503</v>
      </c>
      <c r="D67" s="46" t="s">
        <v>501</v>
      </c>
      <c r="E67" s="6"/>
      <c r="F67" s="7"/>
      <c r="G67" s="8"/>
      <c r="H67" s="47"/>
      <c r="I67" s="47"/>
    </row>
    <row r="68" spans="1:9" ht="21" customHeight="1">
      <c r="A68" s="43"/>
      <c r="B68" s="44"/>
      <c r="C68" s="24"/>
      <c r="D68" s="46" t="s">
        <v>501</v>
      </c>
      <c r="E68" s="6"/>
      <c r="F68" s="7"/>
      <c r="G68" s="8"/>
      <c r="H68" s="47"/>
      <c r="I68" s="47"/>
    </row>
    <row r="69" spans="1:9" ht="33" customHeight="1">
      <c r="A69" s="12"/>
      <c r="B69" s="13"/>
      <c r="C69" s="45"/>
      <c r="D69" s="42" t="s">
        <v>502</v>
      </c>
      <c r="E69" s="42"/>
      <c r="F69" s="7"/>
      <c r="G69" s="8"/>
      <c r="H69" s="47"/>
      <c r="I69" s="47"/>
    </row>
    <row r="70" spans="1:9" ht="39.75" customHeight="1">
      <c r="A70" s="47" t="s">
        <v>502</v>
      </c>
      <c r="B70" s="47"/>
      <c r="C70" s="47"/>
      <c r="D70" s="47"/>
      <c r="E70" s="47"/>
      <c r="F70" s="47"/>
      <c r="G70" s="47"/>
      <c r="H70" s="47"/>
      <c r="I70" s="47"/>
    </row>
    <row r="71" spans="1:9" ht="34.5" customHeight="1">
      <c r="A71" s="39" t="s">
        <v>414</v>
      </c>
      <c r="B71" s="40"/>
      <c r="C71" s="16"/>
      <c r="D71" s="38"/>
      <c r="E71" s="38"/>
      <c r="F71" s="38"/>
      <c r="G71" s="38"/>
      <c r="H71" s="38"/>
      <c r="I71" s="51"/>
    </row>
    <row r="72" spans="1:9" ht="19.5" customHeight="1">
      <c r="A72" s="10" t="s">
        <v>416</v>
      </c>
      <c r="B72" s="41"/>
      <c r="C72" s="42" t="s">
        <v>499</v>
      </c>
      <c r="D72" s="42" t="s">
        <v>348</v>
      </c>
      <c r="E72" s="42" t="s">
        <v>417</v>
      </c>
      <c r="F72" s="7" t="s">
        <v>350</v>
      </c>
      <c r="G72" s="48"/>
      <c r="H72" s="52"/>
      <c r="I72" s="42" t="s">
        <v>418</v>
      </c>
    </row>
    <row r="73" spans="1:9" ht="19.5" customHeight="1">
      <c r="A73" s="43"/>
      <c r="B73" s="44"/>
      <c r="C73" s="45"/>
      <c r="D73" s="45"/>
      <c r="E73" s="45"/>
      <c r="F73" s="7" t="s">
        <v>506</v>
      </c>
      <c r="G73" s="48"/>
      <c r="H73" s="42" t="s">
        <v>420</v>
      </c>
      <c r="I73" s="45"/>
    </row>
    <row r="74" spans="1:9" ht="19.5" customHeight="1">
      <c r="A74" s="43"/>
      <c r="B74" s="44"/>
      <c r="C74" s="49"/>
      <c r="D74" s="49"/>
      <c r="E74" s="49"/>
      <c r="F74" s="46" t="s">
        <v>507</v>
      </c>
      <c r="G74" s="46" t="s">
        <v>507</v>
      </c>
      <c r="H74" s="49"/>
      <c r="I74" s="49"/>
    </row>
    <row r="75" spans="1:9" ht="21" customHeight="1">
      <c r="A75" s="43"/>
      <c r="B75" s="44"/>
      <c r="C75" s="42" t="s">
        <v>500</v>
      </c>
      <c r="D75" s="46" t="s">
        <v>501</v>
      </c>
      <c r="E75" s="6"/>
      <c r="F75" s="6"/>
      <c r="G75" s="6"/>
      <c r="H75" s="6"/>
      <c r="I75" s="6"/>
    </row>
    <row r="76" spans="1:9" ht="21" customHeight="1">
      <c r="A76" s="43"/>
      <c r="B76" s="44"/>
      <c r="C76" s="24"/>
      <c r="D76" s="46" t="s">
        <v>501</v>
      </c>
      <c r="E76" s="6"/>
      <c r="F76" s="6"/>
      <c r="G76" s="6"/>
      <c r="H76" s="6"/>
      <c r="I76" s="6"/>
    </row>
    <row r="77" spans="1:9" ht="30" customHeight="1">
      <c r="A77" s="43"/>
      <c r="B77" s="44"/>
      <c r="C77" s="49"/>
      <c r="D77" s="6" t="s">
        <v>502</v>
      </c>
      <c r="E77" s="6"/>
      <c r="F77" s="6"/>
      <c r="G77" s="6"/>
      <c r="H77" s="6"/>
      <c r="I77" s="6"/>
    </row>
    <row r="78" spans="1:9" ht="21" customHeight="1">
      <c r="A78" s="43"/>
      <c r="B78" s="44"/>
      <c r="C78" s="42" t="s">
        <v>503</v>
      </c>
      <c r="D78" s="46" t="s">
        <v>501</v>
      </c>
      <c r="E78" s="6"/>
      <c r="F78" s="6"/>
      <c r="G78" s="6"/>
      <c r="H78" s="6"/>
      <c r="I78" s="6"/>
    </row>
    <row r="79" spans="1:9" ht="21" customHeight="1">
      <c r="A79" s="43"/>
      <c r="B79" s="44"/>
      <c r="C79" s="24"/>
      <c r="D79" s="46" t="s">
        <v>501</v>
      </c>
      <c r="E79" s="6"/>
      <c r="F79" s="6"/>
      <c r="G79" s="6"/>
      <c r="H79" s="6"/>
      <c r="I79" s="6"/>
    </row>
    <row r="80" spans="1:9" ht="30.75" customHeight="1">
      <c r="A80" s="12"/>
      <c r="B80" s="13"/>
      <c r="C80" s="49"/>
      <c r="D80" s="6" t="s">
        <v>502</v>
      </c>
      <c r="E80" s="6"/>
      <c r="F80" s="6"/>
      <c r="G80" s="6"/>
      <c r="H80" s="6"/>
      <c r="I80" s="6"/>
    </row>
    <row r="81" spans="1:9" ht="36" customHeight="1">
      <c r="A81" s="39" t="s">
        <v>434</v>
      </c>
      <c r="B81" s="40"/>
      <c r="C81" s="16"/>
      <c r="D81" s="38"/>
      <c r="E81" s="38"/>
      <c r="F81" s="38"/>
      <c r="G81" s="38"/>
      <c r="H81" s="38"/>
      <c r="I81" s="51"/>
    </row>
    <row r="82" spans="1:9" ht="19.5" customHeight="1">
      <c r="A82" s="10" t="s">
        <v>416</v>
      </c>
      <c r="B82" s="41"/>
      <c r="C82" s="42" t="s">
        <v>499</v>
      </c>
      <c r="D82" s="42" t="s">
        <v>348</v>
      </c>
      <c r="E82" s="42" t="s">
        <v>417</v>
      </c>
      <c r="F82" s="7" t="s">
        <v>350</v>
      </c>
      <c r="G82" s="48"/>
      <c r="H82" s="52"/>
      <c r="I82" s="42" t="s">
        <v>418</v>
      </c>
    </row>
    <row r="83" spans="1:9" ht="19.5" customHeight="1">
      <c r="A83" s="43"/>
      <c r="B83" s="44"/>
      <c r="C83" s="45"/>
      <c r="D83" s="45"/>
      <c r="E83" s="45"/>
      <c r="F83" s="7" t="s">
        <v>506</v>
      </c>
      <c r="G83" s="48"/>
      <c r="H83" s="42" t="s">
        <v>420</v>
      </c>
      <c r="I83" s="45"/>
    </row>
    <row r="84" spans="1:9" ht="19.5" customHeight="1">
      <c r="A84" s="43"/>
      <c r="B84" s="44"/>
      <c r="C84" s="49"/>
      <c r="D84" s="49"/>
      <c r="E84" s="49"/>
      <c r="F84" s="46" t="s">
        <v>507</v>
      </c>
      <c r="G84" s="46" t="s">
        <v>507</v>
      </c>
      <c r="H84" s="49"/>
      <c r="I84" s="49"/>
    </row>
    <row r="85" spans="1:9" ht="21" customHeight="1">
      <c r="A85" s="43"/>
      <c r="B85" s="44"/>
      <c r="C85" s="42" t="s">
        <v>500</v>
      </c>
      <c r="D85" s="46" t="s">
        <v>501</v>
      </c>
      <c r="E85" s="6"/>
      <c r="F85" s="6"/>
      <c r="G85" s="6"/>
      <c r="H85" s="6"/>
      <c r="I85" s="6"/>
    </row>
    <row r="86" spans="1:9" ht="21" customHeight="1">
      <c r="A86" s="43"/>
      <c r="B86" s="44"/>
      <c r="C86" s="24"/>
      <c r="D86" s="46" t="s">
        <v>501</v>
      </c>
      <c r="E86" s="6"/>
      <c r="F86" s="6"/>
      <c r="G86" s="6"/>
      <c r="H86" s="6"/>
      <c r="I86" s="6"/>
    </row>
    <row r="87" spans="1:9" ht="21" customHeight="1">
      <c r="A87" s="43"/>
      <c r="B87" s="44"/>
      <c r="C87" s="49"/>
      <c r="D87" s="6" t="s">
        <v>502</v>
      </c>
      <c r="E87" s="6"/>
      <c r="F87" s="6"/>
      <c r="G87" s="6"/>
      <c r="H87" s="6"/>
      <c r="I87" s="6"/>
    </row>
    <row r="88" spans="1:9" ht="21" customHeight="1">
      <c r="A88" s="43"/>
      <c r="B88" s="44"/>
      <c r="C88" s="42" t="s">
        <v>503</v>
      </c>
      <c r="D88" s="46" t="s">
        <v>501</v>
      </c>
      <c r="E88" s="6"/>
      <c r="F88" s="6"/>
      <c r="G88" s="6"/>
      <c r="H88" s="6"/>
      <c r="I88" s="6"/>
    </row>
    <row r="89" spans="1:9" ht="21" customHeight="1">
      <c r="A89" s="43"/>
      <c r="B89" s="44"/>
      <c r="C89" s="24"/>
      <c r="D89" s="46" t="s">
        <v>501</v>
      </c>
      <c r="E89" s="6"/>
      <c r="F89" s="6"/>
      <c r="G89" s="6"/>
      <c r="H89" s="6"/>
      <c r="I89" s="6"/>
    </row>
    <row r="90" spans="1:9" ht="23.25" customHeight="1">
      <c r="A90" s="12"/>
      <c r="B90" s="13"/>
      <c r="C90" s="49"/>
      <c r="D90" s="6" t="s">
        <v>502</v>
      </c>
      <c r="E90" s="6"/>
      <c r="F90" s="6"/>
      <c r="G90" s="6"/>
      <c r="H90" s="6"/>
      <c r="I90" s="6"/>
    </row>
    <row r="91" spans="1:9" ht="34.5" customHeight="1">
      <c r="A91" s="39" t="s">
        <v>508</v>
      </c>
      <c r="B91" s="40"/>
      <c r="C91" s="16"/>
      <c r="D91" s="38"/>
      <c r="E91" s="38"/>
      <c r="F91" s="38"/>
      <c r="G91" s="38"/>
      <c r="H91" s="38"/>
      <c r="I91" s="51"/>
    </row>
    <row r="92" spans="1:9" ht="19.5" customHeight="1">
      <c r="A92" s="10" t="s">
        <v>416</v>
      </c>
      <c r="B92" s="41"/>
      <c r="C92" s="42" t="s">
        <v>499</v>
      </c>
      <c r="D92" s="42" t="s">
        <v>348</v>
      </c>
      <c r="E92" s="42" t="s">
        <v>417</v>
      </c>
      <c r="F92" s="7" t="s">
        <v>350</v>
      </c>
      <c r="G92" s="48"/>
      <c r="H92" s="52"/>
      <c r="I92" s="42" t="s">
        <v>418</v>
      </c>
    </row>
    <row r="93" spans="1:9" ht="19.5" customHeight="1">
      <c r="A93" s="43"/>
      <c r="B93" s="44"/>
      <c r="C93" s="45"/>
      <c r="D93" s="45"/>
      <c r="E93" s="45"/>
      <c r="F93" s="7" t="s">
        <v>506</v>
      </c>
      <c r="G93" s="48"/>
      <c r="H93" s="42" t="s">
        <v>420</v>
      </c>
      <c r="I93" s="45"/>
    </row>
    <row r="94" spans="1:9" ht="19.5" customHeight="1">
      <c r="A94" s="43"/>
      <c r="B94" s="44"/>
      <c r="C94" s="49"/>
      <c r="D94" s="49"/>
      <c r="E94" s="49"/>
      <c r="F94" s="46" t="s">
        <v>507</v>
      </c>
      <c r="G94" s="46" t="s">
        <v>507</v>
      </c>
      <c r="H94" s="49"/>
      <c r="I94" s="49"/>
    </row>
    <row r="95" spans="1:9" ht="21" customHeight="1">
      <c r="A95" s="43"/>
      <c r="B95" s="44"/>
      <c r="C95" s="42" t="s">
        <v>500</v>
      </c>
      <c r="D95" s="46" t="s">
        <v>501</v>
      </c>
      <c r="E95" s="6"/>
      <c r="F95" s="6"/>
      <c r="G95" s="6"/>
      <c r="H95" s="6"/>
      <c r="I95" s="6"/>
    </row>
    <row r="96" spans="1:9" ht="21" customHeight="1">
      <c r="A96" s="43"/>
      <c r="B96" s="44"/>
      <c r="C96" s="24"/>
      <c r="D96" s="46" t="s">
        <v>501</v>
      </c>
      <c r="E96" s="6"/>
      <c r="F96" s="6"/>
      <c r="G96" s="6"/>
      <c r="H96" s="6"/>
      <c r="I96" s="6"/>
    </row>
    <row r="97" spans="1:9" ht="21" customHeight="1">
      <c r="A97" s="43"/>
      <c r="B97" s="44"/>
      <c r="C97" s="49"/>
      <c r="D97" s="6" t="s">
        <v>502</v>
      </c>
      <c r="E97" s="6"/>
      <c r="F97" s="6"/>
      <c r="G97" s="6"/>
      <c r="H97" s="6"/>
      <c r="I97" s="6"/>
    </row>
    <row r="98" spans="1:9" ht="21" customHeight="1">
      <c r="A98" s="43"/>
      <c r="B98" s="44"/>
      <c r="C98" s="42" t="s">
        <v>503</v>
      </c>
      <c r="D98" s="46" t="s">
        <v>501</v>
      </c>
      <c r="E98" s="6"/>
      <c r="F98" s="6"/>
      <c r="G98" s="6"/>
      <c r="H98" s="6"/>
      <c r="I98" s="6"/>
    </row>
    <row r="99" spans="1:9" ht="21" customHeight="1">
      <c r="A99" s="43"/>
      <c r="B99" s="44"/>
      <c r="C99" s="24"/>
      <c r="D99" s="46" t="s">
        <v>501</v>
      </c>
      <c r="E99" s="6"/>
      <c r="F99" s="6"/>
      <c r="G99" s="6"/>
      <c r="H99" s="6"/>
      <c r="I99" s="6"/>
    </row>
    <row r="100" spans="1:9" ht="23.25" customHeight="1">
      <c r="A100" s="12"/>
      <c r="B100" s="13"/>
      <c r="C100" s="45"/>
      <c r="D100" s="42" t="s">
        <v>502</v>
      </c>
      <c r="E100" s="42"/>
      <c r="F100" s="42"/>
      <c r="G100" s="42"/>
      <c r="H100" s="42"/>
      <c r="I100" s="42"/>
    </row>
    <row r="101" spans="1:9" ht="31.5" customHeight="1">
      <c r="A101" s="47" t="s">
        <v>502</v>
      </c>
      <c r="B101" s="47"/>
      <c r="C101" s="47"/>
      <c r="D101" s="47"/>
      <c r="E101" s="47"/>
      <c r="F101" s="47"/>
      <c r="G101" s="47"/>
      <c r="H101" s="47"/>
      <c r="I101" s="47"/>
    </row>
    <row r="102" spans="1:9" ht="158.25" customHeight="1">
      <c r="A102" s="54" t="s">
        <v>509</v>
      </c>
      <c r="B102" s="54"/>
      <c r="C102" s="54"/>
      <c r="D102" s="54"/>
      <c r="E102" s="54"/>
      <c r="F102" s="54"/>
      <c r="G102" s="54"/>
      <c r="H102" s="54"/>
      <c r="I102" s="54"/>
    </row>
  </sheetData>
  <sheetProtection/>
  <mergeCells count="193">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G28"/>
    <mergeCell ref="H28:I28"/>
    <mergeCell ref="C29:G29"/>
    <mergeCell ref="H29:I29"/>
    <mergeCell ref="C30:G30"/>
    <mergeCell ref="H30:I30"/>
    <mergeCell ref="C31:G31"/>
    <mergeCell ref="H31:I31"/>
    <mergeCell ref="C32:G32"/>
    <mergeCell ref="H32:I32"/>
    <mergeCell ref="C33:G33"/>
    <mergeCell ref="H33:I33"/>
    <mergeCell ref="C34:G34"/>
    <mergeCell ref="H34:I34"/>
    <mergeCell ref="C35:I35"/>
    <mergeCell ref="F36:I36"/>
    <mergeCell ref="F37:I37"/>
    <mergeCell ref="F38:I38"/>
    <mergeCell ref="F39:I39"/>
    <mergeCell ref="F40:I40"/>
    <mergeCell ref="C41:E41"/>
    <mergeCell ref="F41:I41"/>
    <mergeCell ref="C42:E42"/>
    <mergeCell ref="F42:I42"/>
    <mergeCell ref="A43:B43"/>
    <mergeCell ref="C43:I43"/>
    <mergeCell ref="F46:G46"/>
    <mergeCell ref="H46:I46"/>
    <mergeCell ref="F47:G47"/>
    <mergeCell ref="H47:I47"/>
    <mergeCell ref="F48:G48"/>
    <mergeCell ref="H48:I48"/>
    <mergeCell ref="F49:G49"/>
    <mergeCell ref="H49:I49"/>
    <mergeCell ref="F50:G50"/>
    <mergeCell ref="H50:I50"/>
    <mergeCell ref="F51:G51"/>
    <mergeCell ref="H51:I51"/>
    <mergeCell ref="A52:B52"/>
    <mergeCell ref="C52:I52"/>
    <mergeCell ref="F55:G55"/>
    <mergeCell ref="H55:I55"/>
    <mergeCell ref="F56:G56"/>
    <mergeCell ref="H56:I56"/>
    <mergeCell ref="F57:G57"/>
    <mergeCell ref="H57:I57"/>
    <mergeCell ref="F58:G58"/>
    <mergeCell ref="H58:I58"/>
    <mergeCell ref="F59:G59"/>
    <mergeCell ref="H59:I59"/>
    <mergeCell ref="F60:G60"/>
    <mergeCell ref="H60:I60"/>
    <mergeCell ref="A61:B61"/>
    <mergeCell ref="C61:I61"/>
    <mergeCell ref="F64:G64"/>
    <mergeCell ref="H64:I64"/>
    <mergeCell ref="F65:G65"/>
    <mergeCell ref="H65:I65"/>
    <mergeCell ref="F66:G66"/>
    <mergeCell ref="H66:I66"/>
    <mergeCell ref="F67:G67"/>
    <mergeCell ref="H67:I67"/>
    <mergeCell ref="F68:G68"/>
    <mergeCell ref="H68:I68"/>
    <mergeCell ref="F69:G69"/>
    <mergeCell ref="H69:I69"/>
    <mergeCell ref="A70:I70"/>
    <mergeCell ref="A71:B71"/>
    <mergeCell ref="C71:I71"/>
    <mergeCell ref="F72:H72"/>
    <mergeCell ref="F73:G73"/>
    <mergeCell ref="A81:B81"/>
    <mergeCell ref="C81:I81"/>
    <mergeCell ref="F82:H82"/>
    <mergeCell ref="F83:G83"/>
    <mergeCell ref="A91:B91"/>
    <mergeCell ref="C91:I91"/>
    <mergeCell ref="F92:H92"/>
    <mergeCell ref="F93:G93"/>
    <mergeCell ref="A101:I101"/>
    <mergeCell ref="A102:I102"/>
    <mergeCell ref="A24:A35"/>
    <mergeCell ref="B24:B34"/>
    <mergeCell ref="C44:C45"/>
    <mergeCell ref="C46:C48"/>
    <mergeCell ref="C49:C51"/>
    <mergeCell ref="C53:C54"/>
    <mergeCell ref="C55:C57"/>
    <mergeCell ref="C58:C60"/>
    <mergeCell ref="C62:C63"/>
    <mergeCell ref="C64:C66"/>
    <mergeCell ref="C67:C69"/>
    <mergeCell ref="C72:C74"/>
    <mergeCell ref="C75:C77"/>
    <mergeCell ref="C78:C80"/>
    <mergeCell ref="C82:C84"/>
    <mergeCell ref="C85:C87"/>
    <mergeCell ref="C88:C90"/>
    <mergeCell ref="C92:C94"/>
    <mergeCell ref="C95:C97"/>
    <mergeCell ref="C98:C100"/>
    <mergeCell ref="D44:D45"/>
    <mergeCell ref="D53:D54"/>
    <mergeCell ref="D62:D63"/>
    <mergeCell ref="D72:D74"/>
    <mergeCell ref="D82:D84"/>
    <mergeCell ref="D92:D94"/>
    <mergeCell ref="E44:E45"/>
    <mergeCell ref="E53:E54"/>
    <mergeCell ref="E62:E63"/>
    <mergeCell ref="E72:E74"/>
    <mergeCell ref="E82:E84"/>
    <mergeCell ref="E92:E94"/>
    <mergeCell ref="H73:H74"/>
    <mergeCell ref="H83:H84"/>
    <mergeCell ref="H93:H94"/>
    <mergeCell ref="I72:I74"/>
    <mergeCell ref="I82:I84"/>
    <mergeCell ref="I92:I94"/>
    <mergeCell ref="F62:G63"/>
    <mergeCell ref="H62:I63"/>
    <mergeCell ref="A72:B80"/>
    <mergeCell ref="A36:B40"/>
    <mergeCell ref="A41:B42"/>
    <mergeCell ref="A44:B51"/>
    <mergeCell ref="A53:B60"/>
    <mergeCell ref="F53:G54"/>
    <mergeCell ref="H53:I54"/>
    <mergeCell ref="A92:B100"/>
    <mergeCell ref="A62:B69"/>
    <mergeCell ref="A82:B90"/>
    <mergeCell ref="F44:G45"/>
    <mergeCell ref="H44:I45"/>
    <mergeCell ref="A17:B23"/>
    <mergeCell ref="A9:B10"/>
  </mergeCells>
  <printOptions horizontalCentered="1"/>
  <pageMargins left="0.47" right="0.47" top="0.53" bottom="0.45" header="0.35" footer="0.2"/>
  <pageSetup horizontalDpi="300" verticalDpi="300" orientation="portrait" paperSize="9" scale="80"/>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K27" sqref="K27"/>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37" t="s">
        <v>5</v>
      </c>
      <c r="B1" s="237"/>
      <c r="C1" s="237"/>
      <c r="D1" s="237"/>
      <c r="E1" s="237"/>
      <c r="F1" s="237"/>
      <c r="G1" s="237"/>
      <c r="H1" s="237"/>
      <c r="I1" s="237"/>
      <c r="J1" s="237"/>
      <c r="K1" s="237"/>
      <c r="L1" s="237"/>
    </row>
    <row r="2" s="235" customFormat="1" ht="9" customHeight="1"/>
    <row r="4" spans="1:12" ht="24.75" customHeight="1">
      <c r="A4" s="238" t="s">
        <v>6</v>
      </c>
      <c r="B4" s="239" t="s">
        <v>7</v>
      </c>
      <c r="C4" s="240"/>
      <c r="D4" s="240"/>
      <c r="E4" s="240"/>
      <c r="F4" s="240"/>
      <c r="G4" s="240"/>
      <c r="H4" s="240"/>
      <c r="I4" s="240"/>
      <c r="J4" s="243"/>
      <c r="K4" s="238" t="s">
        <v>8</v>
      </c>
      <c r="L4" s="238" t="s">
        <v>9</v>
      </c>
    </row>
    <row r="5" spans="1:12" s="236" customFormat="1" ht="24.75" customHeight="1">
      <c r="A5" s="238" t="s">
        <v>10</v>
      </c>
      <c r="B5" s="241" t="s">
        <v>11</v>
      </c>
      <c r="C5" s="241"/>
      <c r="D5" s="241"/>
      <c r="E5" s="241"/>
      <c r="F5" s="241"/>
      <c r="G5" s="241"/>
      <c r="H5" s="241"/>
      <c r="I5" s="241"/>
      <c r="J5" s="241"/>
      <c r="K5" s="238" t="s">
        <v>12</v>
      </c>
      <c r="L5" s="238"/>
    </row>
    <row r="6" spans="1:12" s="236" customFormat="1" ht="24.75" customHeight="1">
      <c r="A6" s="238" t="s">
        <v>13</v>
      </c>
      <c r="B6" s="241" t="s">
        <v>14</v>
      </c>
      <c r="C6" s="241"/>
      <c r="D6" s="241"/>
      <c r="E6" s="241"/>
      <c r="F6" s="241"/>
      <c r="G6" s="241"/>
      <c r="H6" s="241"/>
      <c r="I6" s="241"/>
      <c r="J6" s="241"/>
      <c r="K6" s="238" t="s">
        <v>12</v>
      </c>
      <c r="L6" s="238"/>
    </row>
    <row r="7" spans="1:12" s="236" customFormat="1" ht="24.75" customHeight="1">
      <c r="A7" s="238" t="s">
        <v>15</v>
      </c>
      <c r="B7" s="241" t="s">
        <v>16</v>
      </c>
      <c r="C7" s="241"/>
      <c r="D7" s="241"/>
      <c r="E7" s="241"/>
      <c r="F7" s="241"/>
      <c r="G7" s="241"/>
      <c r="H7" s="241"/>
      <c r="I7" s="241"/>
      <c r="J7" s="241"/>
      <c r="K7" s="238" t="s">
        <v>12</v>
      </c>
      <c r="L7" s="238"/>
    </row>
    <row r="8" spans="1:12" s="236" customFormat="1" ht="24.75" customHeight="1">
      <c r="A8" s="238" t="s">
        <v>17</v>
      </c>
      <c r="B8" s="241" t="s">
        <v>18</v>
      </c>
      <c r="C8" s="241"/>
      <c r="D8" s="241"/>
      <c r="E8" s="241"/>
      <c r="F8" s="241"/>
      <c r="G8" s="241"/>
      <c r="H8" s="241"/>
      <c r="I8" s="241"/>
      <c r="J8" s="241"/>
      <c r="K8" s="238" t="s">
        <v>12</v>
      </c>
      <c r="L8" s="238"/>
    </row>
    <row r="9" spans="1:12" s="236" customFormat="1" ht="24.75" customHeight="1">
      <c r="A9" s="238" t="s">
        <v>19</v>
      </c>
      <c r="B9" s="241" t="s">
        <v>20</v>
      </c>
      <c r="C9" s="241"/>
      <c r="D9" s="241"/>
      <c r="E9" s="241"/>
      <c r="F9" s="241"/>
      <c r="G9" s="241"/>
      <c r="H9" s="241"/>
      <c r="I9" s="241"/>
      <c r="J9" s="241"/>
      <c r="K9" s="238" t="s">
        <v>12</v>
      </c>
      <c r="L9" s="238"/>
    </row>
    <row r="10" spans="1:12" s="236" customFormat="1" ht="24.75" customHeight="1">
      <c r="A10" s="238" t="s">
        <v>21</v>
      </c>
      <c r="B10" s="241" t="s">
        <v>22</v>
      </c>
      <c r="C10" s="241"/>
      <c r="D10" s="241"/>
      <c r="E10" s="241"/>
      <c r="F10" s="241"/>
      <c r="G10" s="241"/>
      <c r="H10" s="241"/>
      <c r="I10" s="241"/>
      <c r="J10" s="241"/>
      <c r="K10" s="238" t="s">
        <v>12</v>
      </c>
      <c r="L10" s="238"/>
    </row>
    <row r="11" spans="1:12" s="236" customFormat="1" ht="24.75" customHeight="1">
      <c r="A11" s="238" t="s">
        <v>23</v>
      </c>
      <c r="B11" s="241" t="s">
        <v>24</v>
      </c>
      <c r="C11" s="241"/>
      <c r="D11" s="241"/>
      <c r="E11" s="241"/>
      <c r="F11" s="241"/>
      <c r="G11" s="241"/>
      <c r="H11" s="241"/>
      <c r="I11" s="241"/>
      <c r="J11" s="241"/>
      <c r="K11" s="238" t="s">
        <v>12</v>
      </c>
      <c r="L11" s="238"/>
    </row>
    <row r="12" spans="1:12" s="236" customFormat="1" ht="24.75" customHeight="1">
      <c r="A12" s="238" t="s">
        <v>25</v>
      </c>
      <c r="B12" s="241" t="s">
        <v>26</v>
      </c>
      <c r="C12" s="241"/>
      <c r="D12" s="241"/>
      <c r="E12" s="241"/>
      <c r="F12" s="241"/>
      <c r="G12" s="241"/>
      <c r="H12" s="241"/>
      <c r="I12" s="241"/>
      <c r="J12" s="241"/>
      <c r="K12" s="238" t="s">
        <v>12</v>
      </c>
      <c r="L12" s="238"/>
    </row>
    <row r="13" spans="1:12" s="236" customFormat="1" ht="24.75" customHeight="1">
      <c r="A13" s="238" t="s">
        <v>27</v>
      </c>
      <c r="B13" s="241" t="s">
        <v>28</v>
      </c>
      <c r="C13" s="241"/>
      <c r="D13" s="241"/>
      <c r="E13" s="241"/>
      <c r="F13" s="241"/>
      <c r="G13" s="241"/>
      <c r="H13" s="241"/>
      <c r="I13" s="241"/>
      <c r="J13" s="241"/>
      <c r="K13" s="238" t="s">
        <v>29</v>
      </c>
      <c r="L13" s="238" t="s">
        <v>30</v>
      </c>
    </row>
    <row r="14" spans="1:12" s="236" customFormat="1" ht="24.75" customHeight="1">
      <c r="A14" s="238" t="s">
        <v>31</v>
      </c>
      <c r="B14" s="241" t="s">
        <v>32</v>
      </c>
      <c r="C14" s="241"/>
      <c r="D14" s="241"/>
      <c r="E14" s="241"/>
      <c r="F14" s="241"/>
      <c r="G14" s="241"/>
      <c r="H14" s="241"/>
      <c r="I14" s="241"/>
      <c r="J14" s="241"/>
      <c r="K14" s="238" t="s">
        <v>12</v>
      </c>
      <c r="L14" s="238"/>
    </row>
    <row r="15" spans="1:12" s="236" customFormat="1" ht="24.75" customHeight="1">
      <c r="A15" s="238" t="s">
        <v>33</v>
      </c>
      <c r="B15" s="241" t="s">
        <v>34</v>
      </c>
      <c r="C15" s="241"/>
      <c r="D15" s="241"/>
      <c r="E15" s="241"/>
      <c r="F15" s="241"/>
      <c r="G15" s="241"/>
      <c r="H15" s="241"/>
      <c r="I15" s="241"/>
      <c r="J15" s="241"/>
      <c r="K15" s="238" t="s">
        <v>12</v>
      </c>
      <c r="L15" s="238"/>
    </row>
    <row r="16" spans="1:12" s="236" customFormat="1" ht="24.75" customHeight="1">
      <c r="A16" s="238" t="s">
        <v>35</v>
      </c>
      <c r="B16" s="242" t="s">
        <v>36</v>
      </c>
      <c r="C16" s="242"/>
      <c r="D16" s="242"/>
      <c r="E16" s="242"/>
      <c r="F16" s="242"/>
      <c r="G16" s="242"/>
      <c r="H16" s="242"/>
      <c r="I16" s="242"/>
      <c r="J16" s="242"/>
      <c r="K16" s="238" t="s">
        <v>12</v>
      </c>
      <c r="L16" s="244"/>
    </row>
    <row r="17" spans="1:12" ht="24.75" customHeight="1">
      <c r="A17" s="238" t="s">
        <v>37</v>
      </c>
      <c r="B17" s="241" t="s">
        <v>38</v>
      </c>
      <c r="C17" s="241"/>
      <c r="D17" s="241"/>
      <c r="E17" s="241"/>
      <c r="F17" s="241"/>
      <c r="G17" s="241"/>
      <c r="H17" s="241"/>
      <c r="I17" s="241"/>
      <c r="J17" s="241"/>
      <c r="K17" s="238" t="s">
        <v>12</v>
      </c>
      <c r="L17" s="245"/>
    </row>
    <row r="18" spans="1:12" ht="24.75" customHeight="1">
      <c r="A18" s="238" t="s">
        <v>39</v>
      </c>
      <c r="B18" s="241" t="s">
        <v>40</v>
      </c>
      <c r="C18" s="241"/>
      <c r="D18" s="241"/>
      <c r="E18" s="241"/>
      <c r="F18" s="241"/>
      <c r="G18" s="241"/>
      <c r="H18" s="241"/>
      <c r="I18" s="241"/>
      <c r="J18" s="241"/>
      <c r="K18" s="238" t="s">
        <v>12</v>
      </c>
      <c r="L18" s="245"/>
    </row>
    <row r="19" spans="1:12" ht="24.75" customHeight="1">
      <c r="A19" s="238" t="s">
        <v>41</v>
      </c>
      <c r="B19" s="241" t="s">
        <v>42</v>
      </c>
      <c r="C19" s="241"/>
      <c r="D19" s="241"/>
      <c r="E19" s="241"/>
      <c r="F19" s="241"/>
      <c r="G19" s="241"/>
      <c r="H19" s="241"/>
      <c r="I19" s="241"/>
      <c r="J19" s="241"/>
      <c r="K19" s="238" t="s">
        <v>29</v>
      </c>
      <c r="L19" s="238" t="s">
        <v>43</v>
      </c>
    </row>
  </sheetData>
  <sheetProtection/>
  <mergeCells count="17">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H41"/>
  <sheetViews>
    <sheetView showGridLines="0" showZeros="0" workbookViewId="0" topLeftCell="A7">
      <selection activeCell="D36" sqref="D36"/>
    </sheetView>
  </sheetViews>
  <sheetFormatPr defaultColWidth="9.16015625" defaultRowHeight="12.75" customHeight="1"/>
  <cols>
    <col min="1" max="1" width="40.5" style="0" customWidth="1"/>
    <col min="2" max="2" width="23.33203125" style="151" customWidth="1"/>
    <col min="3" max="3" width="41" style="0" customWidth="1"/>
    <col min="4" max="4" width="28.66015625" style="151" customWidth="1"/>
    <col min="5" max="5" width="43" style="0" customWidth="1"/>
    <col min="6" max="6" width="24.16015625" style="0" customWidth="1"/>
  </cols>
  <sheetData>
    <row r="1" spans="1:6" ht="22.5" customHeight="1">
      <c r="A1" s="192" t="s">
        <v>10</v>
      </c>
      <c r="B1" s="193"/>
      <c r="C1" s="193"/>
      <c r="D1" s="193"/>
      <c r="E1" s="193"/>
      <c r="F1" s="194"/>
    </row>
    <row r="2" spans="1:6" ht="22.5" customHeight="1">
      <c r="A2" s="195" t="s">
        <v>11</v>
      </c>
      <c r="B2" s="196"/>
      <c r="C2" s="196"/>
      <c r="D2" s="196"/>
      <c r="E2" s="196"/>
      <c r="F2" s="196"/>
    </row>
    <row r="3" spans="1:6" ht="22.5" customHeight="1">
      <c r="A3" s="232" t="s">
        <v>44</v>
      </c>
      <c r="B3" s="197"/>
      <c r="C3" s="198"/>
      <c r="D3" s="198"/>
      <c r="E3" s="199"/>
      <c r="F3" s="193" t="s">
        <v>45</v>
      </c>
    </row>
    <row r="4" spans="1:6" ht="16.5" customHeight="1">
      <c r="A4" s="200" t="s">
        <v>46</v>
      </c>
      <c r="B4" s="200"/>
      <c r="C4" s="200" t="s">
        <v>47</v>
      </c>
      <c r="D4" s="200"/>
      <c r="E4" s="200"/>
      <c r="F4" s="200"/>
    </row>
    <row r="5" spans="1:6" ht="16.5" customHeight="1">
      <c r="A5" s="200" t="s">
        <v>48</v>
      </c>
      <c r="B5" s="200" t="s">
        <v>49</v>
      </c>
      <c r="C5" s="200" t="s">
        <v>50</v>
      </c>
      <c r="D5" s="201" t="s">
        <v>49</v>
      </c>
      <c r="E5" s="200" t="s">
        <v>51</v>
      </c>
      <c r="F5" s="200" t="s">
        <v>49</v>
      </c>
    </row>
    <row r="6" spans="1:6" ht="16.5" customHeight="1">
      <c r="A6" s="220" t="s">
        <v>52</v>
      </c>
      <c r="B6" s="205">
        <f>SUM(B7,B12,B13,B15,B16,B17)</f>
        <v>417.66</v>
      </c>
      <c r="C6" s="220" t="s">
        <v>52</v>
      </c>
      <c r="D6" s="205">
        <f>SUM(D7:D34)</f>
        <v>417.66</v>
      </c>
      <c r="E6" s="191" t="s">
        <v>52</v>
      </c>
      <c r="F6" s="205">
        <f>SUM(F7,F12,F23,F24,F25)</f>
        <v>417.66</v>
      </c>
    </row>
    <row r="7" spans="1:6" ht="16.5" customHeight="1">
      <c r="A7" s="202" t="s">
        <v>53</v>
      </c>
      <c r="B7" s="205">
        <v>417.66</v>
      </c>
      <c r="C7" s="215" t="s">
        <v>54</v>
      </c>
      <c r="D7" s="205">
        <v>417.66</v>
      </c>
      <c r="E7" s="191" t="s">
        <v>55</v>
      </c>
      <c r="F7" s="205">
        <v>267.66</v>
      </c>
    </row>
    <row r="8" spans="1:8" ht="16.5" customHeight="1">
      <c r="A8" s="202" t="s">
        <v>56</v>
      </c>
      <c r="B8" s="205">
        <v>417.66</v>
      </c>
      <c r="C8" s="215" t="s">
        <v>57</v>
      </c>
      <c r="D8" s="205"/>
      <c r="E8" s="191" t="s">
        <v>58</v>
      </c>
      <c r="F8" s="205">
        <v>206.17</v>
      </c>
      <c r="H8" s="151"/>
    </row>
    <row r="9" spans="1:6" ht="16.5" customHeight="1">
      <c r="A9" s="185" t="s">
        <v>59</v>
      </c>
      <c r="B9" s="205"/>
      <c r="C9" s="215" t="s">
        <v>60</v>
      </c>
      <c r="D9" s="205"/>
      <c r="E9" s="191" t="s">
        <v>61</v>
      </c>
      <c r="F9" s="205">
        <v>33.9</v>
      </c>
    </row>
    <row r="10" spans="1:6" ht="16.5" customHeight="1">
      <c r="A10" s="202" t="s">
        <v>62</v>
      </c>
      <c r="B10" s="205">
        <v>0</v>
      </c>
      <c r="C10" s="215" t="s">
        <v>63</v>
      </c>
      <c r="D10" s="205"/>
      <c r="E10" s="191" t="s">
        <v>64</v>
      </c>
      <c r="F10" s="205">
        <v>27.59</v>
      </c>
    </row>
    <row r="11" spans="1:6" ht="16.5" customHeight="1">
      <c r="A11" s="202" t="s">
        <v>65</v>
      </c>
      <c r="B11" s="205"/>
      <c r="C11" s="215" t="s">
        <v>66</v>
      </c>
      <c r="D11" s="205"/>
      <c r="E11" s="191" t="s">
        <v>67</v>
      </c>
      <c r="F11" s="205"/>
    </row>
    <row r="12" spans="1:6" ht="16.5" customHeight="1">
      <c r="A12" s="202" t="s">
        <v>68</v>
      </c>
      <c r="B12" s="205"/>
      <c r="C12" s="215" t="s">
        <v>69</v>
      </c>
      <c r="D12" s="205"/>
      <c r="E12" s="191" t="s">
        <v>70</v>
      </c>
      <c r="F12" s="205">
        <v>150</v>
      </c>
    </row>
    <row r="13" spans="1:6" ht="16.5" customHeight="1">
      <c r="A13" s="202" t="s">
        <v>71</v>
      </c>
      <c r="B13" s="205"/>
      <c r="C13" s="215" t="s">
        <v>72</v>
      </c>
      <c r="D13" s="205"/>
      <c r="E13" s="191" t="s">
        <v>58</v>
      </c>
      <c r="F13" s="205"/>
    </row>
    <row r="14" spans="1:6" ht="16.5" customHeight="1">
      <c r="A14" s="202" t="s">
        <v>73</v>
      </c>
      <c r="B14" s="205"/>
      <c r="C14" s="215" t="s">
        <v>74</v>
      </c>
      <c r="D14" s="205"/>
      <c r="E14" s="191" t="s">
        <v>61</v>
      </c>
      <c r="F14" s="205">
        <v>144.6</v>
      </c>
    </row>
    <row r="15" spans="1:6" ht="16.5" customHeight="1">
      <c r="A15" s="202" t="s">
        <v>75</v>
      </c>
      <c r="B15" s="205"/>
      <c r="C15" s="215" t="s">
        <v>76</v>
      </c>
      <c r="D15" s="205"/>
      <c r="E15" s="191" t="s">
        <v>77</v>
      </c>
      <c r="F15" s="205"/>
    </row>
    <row r="16" spans="1:6" ht="16.5" customHeight="1">
      <c r="A16" s="182" t="s">
        <v>78</v>
      </c>
      <c r="B16" s="205"/>
      <c r="C16" s="215" t="s">
        <v>79</v>
      </c>
      <c r="D16" s="205"/>
      <c r="E16" s="191" t="s">
        <v>80</v>
      </c>
      <c r="F16" s="205"/>
    </row>
    <row r="17" spans="1:6" ht="16.5" customHeight="1">
      <c r="A17" s="182" t="s">
        <v>81</v>
      </c>
      <c r="B17" s="205"/>
      <c r="C17" s="215" t="s">
        <v>82</v>
      </c>
      <c r="D17" s="205"/>
      <c r="E17" s="191" t="s">
        <v>83</v>
      </c>
      <c r="F17" s="205"/>
    </row>
    <row r="18" spans="1:6" ht="16.5" customHeight="1">
      <c r="A18" s="182"/>
      <c r="B18" s="203"/>
      <c r="C18" s="215" t="s">
        <v>84</v>
      </c>
      <c r="D18" s="205"/>
      <c r="E18" s="191" t="s">
        <v>85</v>
      </c>
      <c r="F18" s="205">
        <v>5.4</v>
      </c>
    </row>
    <row r="19" spans="1:6" ht="16.5" customHeight="1">
      <c r="A19" s="208"/>
      <c r="B19" s="209"/>
      <c r="C19" s="215" t="s">
        <v>86</v>
      </c>
      <c r="D19" s="205"/>
      <c r="E19" s="191" t="s">
        <v>87</v>
      </c>
      <c r="F19" s="205"/>
    </row>
    <row r="20" spans="1:6" ht="16.5" customHeight="1">
      <c r="A20" s="208"/>
      <c r="B20" s="203"/>
      <c r="C20" s="215" t="s">
        <v>88</v>
      </c>
      <c r="D20" s="205"/>
      <c r="E20" s="191" t="s">
        <v>89</v>
      </c>
      <c r="F20" s="205"/>
    </row>
    <row r="21" spans="1:6" ht="16.5" customHeight="1">
      <c r="A21" s="167"/>
      <c r="B21" s="203"/>
      <c r="C21" s="215" t="s">
        <v>90</v>
      </c>
      <c r="D21" s="205"/>
      <c r="E21" s="191" t="s">
        <v>91</v>
      </c>
      <c r="F21" s="205"/>
    </row>
    <row r="22" spans="1:6" ht="16.5" customHeight="1">
      <c r="A22" s="168"/>
      <c r="B22" s="203"/>
      <c r="C22" s="215" t="s">
        <v>92</v>
      </c>
      <c r="D22" s="205"/>
      <c r="E22" s="191" t="s">
        <v>93</v>
      </c>
      <c r="F22" s="205"/>
    </row>
    <row r="23" spans="1:6" ht="16.5" customHeight="1">
      <c r="A23" s="226"/>
      <c r="B23" s="203"/>
      <c r="C23" s="215" t="s">
        <v>94</v>
      </c>
      <c r="D23" s="205"/>
      <c r="E23" s="210" t="s">
        <v>95</v>
      </c>
      <c r="F23" s="205"/>
    </row>
    <row r="24" spans="1:6" ht="16.5" customHeight="1">
      <c r="A24" s="226"/>
      <c r="B24" s="203"/>
      <c r="C24" s="215" t="s">
        <v>96</v>
      </c>
      <c r="D24" s="205"/>
      <c r="E24" s="210" t="s">
        <v>97</v>
      </c>
      <c r="F24" s="205"/>
    </row>
    <row r="25" spans="1:7" ht="16.5" customHeight="1">
      <c r="A25" s="226"/>
      <c r="B25" s="203"/>
      <c r="C25" s="215" t="s">
        <v>98</v>
      </c>
      <c r="D25" s="205"/>
      <c r="E25" s="210" t="s">
        <v>99</v>
      </c>
      <c r="F25" s="205"/>
      <c r="G25" s="151"/>
    </row>
    <row r="26" spans="1:8" ht="16.5" customHeight="1">
      <c r="A26" s="226"/>
      <c r="B26" s="203"/>
      <c r="C26" s="215" t="s">
        <v>100</v>
      </c>
      <c r="D26" s="205"/>
      <c r="E26" s="210"/>
      <c r="F26" s="205"/>
      <c r="G26" s="151"/>
      <c r="H26" s="151"/>
    </row>
    <row r="27" spans="1:8" ht="16.5" customHeight="1">
      <c r="A27" s="168"/>
      <c r="B27" s="209"/>
      <c r="C27" s="215" t="s">
        <v>101</v>
      </c>
      <c r="D27" s="205"/>
      <c r="E27" s="191"/>
      <c r="F27" s="205"/>
      <c r="G27" s="151"/>
      <c r="H27" s="151"/>
    </row>
    <row r="28" spans="1:8" ht="16.5" customHeight="1">
      <c r="A28" s="226"/>
      <c r="B28" s="203"/>
      <c r="C28" s="215" t="s">
        <v>102</v>
      </c>
      <c r="D28" s="205"/>
      <c r="E28" s="191"/>
      <c r="F28" s="205"/>
      <c r="G28" s="151"/>
      <c r="H28" s="151"/>
    </row>
    <row r="29" spans="1:8" ht="16.5" customHeight="1">
      <c r="A29" s="168"/>
      <c r="B29" s="209"/>
      <c r="C29" s="215" t="s">
        <v>103</v>
      </c>
      <c r="D29" s="205"/>
      <c r="E29" s="191"/>
      <c r="F29" s="205"/>
      <c r="G29" s="151"/>
      <c r="H29" s="151"/>
    </row>
    <row r="30" spans="1:7" ht="16.5" customHeight="1">
      <c r="A30" s="168"/>
      <c r="B30" s="203"/>
      <c r="C30" s="215" t="s">
        <v>104</v>
      </c>
      <c r="D30" s="205"/>
      <c r="E30" s="191"/>
      <c r="F30" s="205"/>
      <c r="G30" s="151"/>
    </row>
    <row r="31" spans="1:7" ht="16.5" customHeight="1">
      <c r="A31" s="168"/>
      <c r="B31" s="203"/>
      <c r="C31" s="215" t="s">
        <v>105</v>
      </c>
      <c r="D31" s="205"/>
      <c r="E31" s="191"/>
      <c r="F31" s="205"/>
      <c r="G31" s="151"/>
    </row>
    <row r="32" spans="1:7" ht="16.5" customHeight="1">
      <c r="A32" s="168"/>
      <c r="B32" s="203"/>
      <c r="C32" s="215" t="s">
        <v>106</v>
      </c>
      <c r="D32" s="205"/>
      <c r="E32" s="191"/>
      <c r="F32" s="205"/>
      <c r="G32" s="151"/>
    </row>
    <row r="33" spans="1:8" ht="16.5" customHeight="1">
      <c r="A33" s="168"/>
      <c r="B33" s="203"/>
      <c r="C33" s="215" t="s">
        <v>107</v>
      </c>
      <c r="D33" s="205"/>
      <c r="E33" s="191"/>
      <c r="F33" s="205"/>
      <c r="G33" s="151"/>
      <c r="H33" s="151"/>
    </row>
    <row r="34" spans="1:7" ht="16.5" customHeight="1">
      <c r="A34" s="167"/>
      <c r="B34" s="203"/>
      <c r="C34" s="215" t="s">
        <v>108</v>
      </c>
      <c r="D34" s="205"/>
      <c r="E34" s="191"/>
      <c r="F34" s="205"/>
      <c r="G34" s="151"/>
    </row>
    <row r="35" spans="1:6" ht="16.5" customHeight="1">
      <c r="A35" s="201" t="s">
        <v>109</v>
      </c>
      <c r="B35" s="209">
        <f>SUM(B6,B18)</f>
        <v>417.66</v>
      </c>
      <c r="C35" s="201" t="s">
        <v>110</v>
      </c>
      <c r="D35" s="233">
        <f>SUM(D6)</f>
        <v>417.66</v>
      </c>
      <c r="E35" s="201" t="s">
        <v>110</v>
      </c>
      <c r="F35" s="212">
        <f>SUM(F6,F26)</f>
        <v>417.66</v>
      </c>
    </row>
    <row r="36" spans="1:6" ht="16.5" customHeight="1">
      <c r="A36" s="186" t="s">
        <v>111</v>
      </c>
      <c r="B36" s="203"/>
      <c r="C36" s="182" t="s">
        <v>112</v>
      </c>
      <c r="D36" s="211">
        <f>SUM(B41)-SUM(D35)-SUM(D37)</f>
        <v>0</v>
      </c>
      <c r="E36" s="182" t="s">
        <v>112</v>
      </c>
      <c r="F36" s="212">
        <f>D36</f>
        <v>0</v>
      </c>
    </row>
    <row r="37" spans="1:6" ht="16.5" customHeight="1">
      <c r="A37" s="186" t="s">
        <v>113</v>
      </c>
      <c r="B37" s="203"/>
      <c r="C37" s="206" t="s">
        <v>114</v>
      </c>
      <c r="D37" s="205"/>
      <c r="E37" s="206" t="s">
        <v>114</v>
      </c>
      <c r="F37" s="205"/>
    </row>
    <row r="38" spans="1:6" ht="16.5" customHeight="1">
      <c r="A38" s="186" t="s">
        <v>115</v>
      </c>
      <c r="B38" s="234"/>
      <c r="C38" s="227"/>
      <c r="D38" s="211"/>
      <c r="E38" s="168"/>
      <c r="F38" s="211"/>
    </row>
    <row r="39" spans="1:6" ht="16.5" customHeight="1">
      <c r="A39" s="186" t="s">
        <v>116</v>
      </c>
      <c r="B39" s="203"/>
      <c r="C39" s="227"/>
      <c r="D39" s="211"/>
      <c r="E39" s="167"/>
      <c r="F39" s="211"/>
    </row>
    <row r="40" spans="1:6" ht="16.5" customHeight="1">
      <c r="A40" s="186" t="s">
        <v>117</v>
      </c>
      <c r="B40" s="203"/>
      <c r="C40" s="227"/>
      <c r="D40" s="228"/>
      <c r="E40" s="168"/>
      <c r="F40" s="211"/>
    </row>
    <row r="41" spans="1:6" ht="16.5" customHeight="1">
      <c r="A41" s="200" t="s">
        <v>118</v>
      </c>
      <c r="B41" s="209">
        <f>SUM(B35,B36,B37)</f>
        <v>417.66</v>
      </c>
      <c r="C41" s="229" t="s">
        <v>119</v>
      </c>
      <c r="D41" s="228">
        <f>SUM(D35,D36,D37)</f>
        <v>417.66</v>
      </c>
      <c r="E41" s="200" t="s">
        <v>119</v>
      </c>
      <c r="F41" s="205">
        <f>SUM(F35,F36,F37)</f>
        <v>417.66</v>
      </c>
    </row>
  </sheetData>
  <sheetProtection/>
  <mergeCells count="3">
    <mergeCell ref="A3:B3"/>
    <mergeCell ref="A4:B4"/>
    <mergeCell ref="C4:F4"/>
  </mergeCells>
  <printOptions horizontalCentered="1"/>
  <pageMargins left="0.43" right="0.35" top="0.47" bottom="0.39" header="0" footer="0"/>
  <pageSetup horizontalDpi="600" verticalDpi="600" orientation="landscape" paperSize="9" scale="7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O3" sqref="O3"/>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151" t="s">
        <v>13</v>
      </c>
      <c r="B1" s="151"/>
      <c r="C1" s="151"/>
    </row>
    <row r="2" spans="1:16" ht="35.25" customHeight="1">
      <c r="A2" s="230" t="s">
        <v>14</v>
      </c>
      <c r="B2" s="230"/>
      <c r="C2" s="230"/>
      <c r="D2" s="230"/>
      <c r="E2" s="230"/>
      <c r="F2" s="230"/>
      <c r="G2" s="230"/>
      <c r="H2" s="230"/>
      <c r="I2" s="230"/>
      <c r="J2" s="230"/>
      <c r="K2" s="230"/>
      <c r="L2" s="230"/>
      <c r="M2" s="230"/>
      <c r="N2" s="230"/>
      <c r="O2" s="230"/>
      <c r="P2" s="187"/>
    </row>
    <row r="3" ht="21.75" customHeight="1">
      <c r="O3" s="173" t="s">
        <v>45</v>
      </c>
    </row>
    <row r="4" spans="1:15" ht="18" customHeight="1">
      <c r="A4" s="153" t="s">
        <v>120</v>
      </c>
      <c r="B4" s="153" t="s">
        <v>121</v>
      </c>
      <c r="C4" s="153" t="s">
        <v>122</v>
      </c>
      <c r="D4" s="153" t="s">
        <v>123</v>
      </c>
      <c r="E4" s="153"/>
      <c r="F4" s="153"/>
      <c r="G4" s="153"/>
      <c r="H4" s="153"/>
      <c r="I4" s="153"/>
      <c r="J4" s="153"/>
      <c r="K4" s="153"/>
      <c r="L4" s="153"/>
      <c r="M4" s="153"/>
      <c r="N4" s="153"/>
      <c r="O4" s="202"/>
    </row>
    <row r="5" spans="1:15" ht="22.5" customHeight="1">
      <c r="A5" s="153"/>
      <c r="B5" s="153"/>
      <c r="C5" s="153"/>
      <c r="D5" s="158" t="s">
        <v>124</v>
      </c>
      <c r="E5" s="158" t="s">
        <v>125</v>
      </c>
      <c r="F5" s="158"/>
      <c r="G5" s="158" t="s">
        <v>126</v>
      </c>
      <c r="H5" s="158" t="s">
        <v>127</v>
      </c>
      <c r="I5" s="158" t="s">
        <v>128</v>
      </c>
      <c r="J5" s="158" t="s">
        <v>129</v>
      </c>
      <c r="K5" s="158" t="s">
        <v>130</v>
      </c>
      <c r="L5" s="158" t="s">
        <v>111</v>
      </c>
      <c r="M5" s="158" t="s">
        <v>115</v>
      </c>
      <c r="N5" s="158" t="s">
        <v>131</v>
      </c>
      <c r="O5" s="158" t="s">
        <v>132</v>
      </c>
    </row>
    <row r="6" spans="1:15" ht="33.75" customHeight="1">
      <c r="A6" s="153"/>
      <c r="B6" s="153"/>
      <c r="C6" s="153"/>
      <c r="D6" s="158"/>
      <c r="E6" s="158" t="s">
        <v>133</v>
      </c>
      <c r="F6" s="158" t="s">
        <v>134</v>
      </c>
      <c r="G6" s="158"/>
      <c r="H6" s="158"/>
      <c r="I6" s="158"/>
      <c r="J6" s="158"/>
      <c r="K6" s="158"/>
      <c r="L6" s="158"/>
      <c r="M6" s="158"/>
      <c r="N6" s="158"/>
      <c r="O6" s="158"/>
    </row>
    <row r="7" spans="1:15" ht="12.75" customHeight="1">
      <c r="A7" s="161" t="s">
        <v>135</v>
      </c>
      <c r="B7" s="161" t="s">
        <v>135</v>
      </c>
      <c r="C7" s="161">
        <v>1</v>
      </c>
      <c r="D7" s="161">
        <v>2</v>
      </c>
      <c r="E7" s="161">
        <v>3</v>
      </c>
      <c r="F7" s="161">
        <v>4</v>
      </c>
      <c r="G7" s="161">
        <v>5</v>
      </c>
      <c r="H7" s="161">
        <v>6</v>
      </c>
      <c r="I7" s="161">
        <v>7</v>
      </c>
      <c r="J7" s="161">
        <v>8</v>
      </c>
      <c r="K7" s="161">
        <v>9</v>
      </c>
      <c r="L7" s="161">
        <v>10</v>
      </c>
      <c r="M7" s="161">
        <v>11</v>
      </c>
      <c r="N7" s="161">
        <v>12</v>
      </c>
      <c r="O7" s="161">
        <v>13</v>
      </c>
    </row>
    <row r="8" spans="1:15" ht="15" customHeight="1">
      <c r="A8" s="231">
        <v>118001</v>
      </c>
      <c r="B8" s="231" t="s">
        <v>136</v>
      </c>
      <c r="C8" s="181">
        <v>417.66</v>
      </c>
      <c r="D8" s="181">
        <v>417.66</v>
      </c>
      <c r="E8" s="181">
        <v>417.66</v>
      </c>
      <c r="F8" s="167"/>
      <c r="G8" s="167"/>
      <c r="H8" s="167"/>
      <c r="I8" s="167"/>
      <c r="J8" s="167"/>
      <c r="K8" s="167"/>
      <c r="L8" s="167"/>
      <c r="M8" s="167"/>
      <c r="N8" s="167"/>
      <c r="O8" s="167"/>
    </row>
    <row r="9" spans="1:15" ht="15" customHeight="1">
      <c r="A9" s="167"/>
      <c r="B9" s="167"/>
      <c r="C9" s="167"/>
      <c r="D9" s="167"/>
      <c r="E9" s="167"/>
      <c r="F9" s="167"/>
      <c r="G9" s="167"/>
      <c r="H9" s="167"/>
      <c r="I9" s="167"/>
      <c r="J9" s="167"/>
      <c r="K9" s="167"/>
      <c r="L9" s="167"/>
      <c r="M9" s="167"/>
      <c r="N9" s="167"/>
      <c r="O9" s="167"/>
    </row>
    <row r="10" spans="1:15" ht="15" customHeight="1">
      <c r="A10" s="167"/>
      <c r="B10" s="167"/>
      <c r="C10" s="167"/>
      <c r="D10" s="167"/>
      <c r="E10" s="167"/>
      <c r="F10" s="167"/>
      <c r="G10" s="167"/>
      <c r="H10" s="167"/>
      <c r="I10" s="167"/>
      <c r="J10" s="168"/>
      <c r="K10" s="168"/>
      <c r="L10" s="168"/>
      <c r="M10" s="168"/>
      <c r="N10" s="167"/>
      <c r="O10" s="167"/>
    </row>
    <row r="11" spans="1:15" ht="15" customHeight="1">
      <c r="A11" s="167"/>
      <c r="B11" s="168"/>
      <c r="C11" s="168"/>
      <c r="D11" s="167"/>
      <c r="E11" s="167"/>
      <c r="F11" s="167"/>
      <c r="G11" s="167"/>
      <c r="H11" s="168"/>
      <c r="I11" s="168"/>
      <c r="J11" s="168"/>
      <c r="K11" s="168"/>
      <c r="L11" s="168"/>
      <c r="M11" s="168"/>
      <c r="N11" s="167"/>
      <c r="O11" s="167"/>
    </row>
    <row r="12" spans="1:15" ht="15" customHeight="1">
      <c r="A12" s="167"/>
      <c r="B12" s="167"/>
      <c r="C12" s="167"/>
      <c r="D12" s="167"/>
      <c r="E12" s="167"/>
      <c r="F12" s="167"/>
      <c r="G12" s="167"/>
      <c r="H12" s="168"/>
      <c r="I12" s="168"/>
      <c r="J12" s="168"/>
      <c r="K12" s="168"/>
      <c r="L12" s="168"/>
      <c r="M12" s="168"/>
      <c r="N12" s="167"/>
      <c r="O12" s="167"/>
    </row>
    <row r="13" spans="2:16" ht="12.75" customHeight="1">
      <c r="B13" s="151"/>
      <c r="C13" s="151"/>
      <c r="D13" s="151"/>
      <c r="E13" s="151"/>
      <c r="F13" s="151"/>
      <c r="G13" s="151"/>
      <c r="H13" s="151"/>
      <c r="I13" s="151"/>
      <c r="N13" s="151"/>
      <c r="O13" s="151"/>
      <c r="P13" s="151"/>
    </row>
    <row r="14" spans="2:16" ht="12.75" customHeight="1">
      <c r="B14" s="151"/>
      <c r="C14" s="151"/>
      <c r="D14" s="151"/>
      <c r="E14" s="151"/>
      <c r="F14" s="151"/>
      <c r="G14" s="151"/>
      <c r="H14" s="151"/>
      <c r="N14" s="151"/>
      <c r="O14" s="151"/>
      <c r="P14" s="151"/>
    </row>
    <row r="15" spans="4:16" ht="12.75" customHeight="1">
      <c r="D15" s="151"/>
      <c r="E15" s="151"/>
      <c r="F15" s="151"/>
      <c r="N15" s="151"/>
      <c r="O15" s="151"/>
      <c r="P15" s="151"/>
    </row>
    <row r="16" spans="4:16" ht="12.75" customHeight="1">
      <c r="D16" s="151"/>
      <c r="E16" s="151"/>
      <c r="F16" s="151"/>
      <c r="G16" s="151"/>
      <c r="L16" s="151"/>
      <c r="N16" s="151"/>
      <c r="O16" s="151"/>
      <c r="P16" s="151"/>
    </row>
    <row r="17" spans="7:16" ht="12.75" customHeight="1">
      <c r="G17" s="151"/>
      <c r="M17" s="151"/>
      <c r="N17" s="151"/>
      <c r="O17" s="151"/>
      <c r="P17" s="151"/>
    </row>
    <row r="18" spans="13:16" ht="12.75" customHeight="1">
      <c r="M18" s="151"/>
      <c r="N18" s="151"/>
      <c r="O18" s="151"/>
      <c r="P18" s="151"/>
    </row>
    <row r="19" spans="13:15" ht="12.75" customHeight="1">
      <c r="M19" s="151"/>
      <c r="O19" s="151"/>
    </row>
    <row r="20" spans="13:15" ht="12.75" customHeight="1">
      <c r="M20" s="151"/>
      <c r="N20" s="151"/>
      <c r="O20" s="151"/>
    </row>
    <row r="21" spans="14:15" ht="12.75" customHeight="1">
      <c r="N21" s="151"/>
      <c r="O21" s="151"/>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horizontalDpi="600" verticalDpi="600"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M3" sqref="M3"/>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151" t="s">
        <v>15</v>
      </c>
      <c r="B1" s="151"/>
      <c r="C1" s="151"/>
    </row>
    <row r="2" spans="1:14" ht="35.25" customHeight="1">
      <c r="A2" s="230" t="s">
        <v>16</v>
      </c>
      <c r="B2" s="230"/>
      <c r="C2" s="230"/>
      <c r="D2" s="230"/>
      <c r="E2" s="230"/>
      <c r="F2" s="230"/>
      <c r="G2" s="230"/>
      <c r="H2" s="230"/>
      <c r="I2" s="230"/>
      <c r="J2" s="230"/>
      <c r="K2" s="230"/>
      <c r="L2" s="230"/>
      <c r="M2" s="230"/>
      <c r="N2" s="187"/>
    </row>
    <row r="3" ht="21.75" customHeight="1">
      <c r="M3" s="173" t="s">
        <v>45</v>
      </c>
    </row>
    <row r="4" spans="1:13" ht="15" customHeight="1">
      <c r="A4" s="153" t="s">
        <v>120</v>
      </c>
      <c r="B4" s="153" t="s">
        <v>121</v>
      </c>
      <c r="C4" s="153" t="s">
        <v>122</v>
      </c>
      <c r="D4" s="153" t="s">
        <v>123</v>
      </c>
      <c r="E4" s="153"/>
      <c r="F4" s="153"/>
      <c r="G4" s="153"/>
      <c r="H4" s="153"/>
      <c r="I4" s="153"/>
      <c r="J4" s="153"/>
      <c r="K4" s="153"/>
      <c r="L4" s="153"/>
      <c r="M4" s="153"/>
    </row>
    <row r="5" spans="1:13" ht="30" customHeight="1">
      <c r="A5" s="153"/>
      <c r="B5" s="153"/>
      <c r="C5" s="153"/>
      <c r="D5" s="158" t="s">
        <v>124</v>
      </c>
      <c r="E5" s="158" t="s">
        <v>137</v>
      </c>
      <c r="F5" s="158"/>
      <c r="G5" s="158" t="s">
        <v>126</v>
      </c>
      <c r="H5" s="158" t="s">
        <v>128</v>
      </c>
      <c r="I5" s="158" t="s">
        <v>129</v>
      </c>
      <c r="J5" s="158" t="s">
        <v>130</v>
      </c>
      <c r="K5" s="158" t="s">
        <v>113</v>
      </c>
      <c r="L5" s="158" t="s">
        <v>132</v>
      </c>
      <c r="M5" s="158" t="s">
        <v>115</v>
      </c>
    </row>
    <row r="6" spans="1:13" ht="40.5" customHeight="1">
      <c r="A6" s="153"/>
      <c r="B6" s="153"/>
      <c r="C6" s="153"/>
      <c r="D6" s="158"/>
      <c r="E6" s="158" t="s">
        <v>133</v>
      </c>
      <c r="F6" s="158" t="s">
        <v>138</v>
      </c>
      <c r="G6" s="158"/>
      <c r="H6" s="158"/>
      <c r="I6" s="158"/>
      <c r="J6" s="158"/>
      <c r="K6" s="158"/>
      <c r="L6" s="158"/>
      <c r="M6" s="158"/>
    </row>
    <row r="7" spans="1:13" ht="12.75" customHeight="1">
      <c r="A7" s="161" t="s">
        <v>135</v>
      </c>
      <c r="B7" s="161" t="s">
        <v>135</v>
      </c>
      <c r="C7" s="161">
        <v>1</v>
      </c>
      <c r="D7" s="161">
        <v>2</v>
      </c>
      <c r="E7" s="161">
        <v>3</v>
      </c>
      <c r="F7" s="161">
        <v>4</v>
      </c>
      <c r="G7" s="161">
        <v>5</v>
      </c>
      <c r="H7" s="161">
        <v>6</v>
      </c>
      <c r="I7" s="161">
        <v>7</v>
      </c>
      <c r="J7" s="161">
        <v>8</v>
      </c>
      <c r="K7" s="161">
        <v>9</v>
      </c>
      <c r="L7" s="161">
        <v>10</v>
      </c>
      <c r="M7" s="161">
        <v>11</v>
      </c>
    </row>
    <row r="8" spans="1:13" ht="15" customHeight="1">
      <c r="A8" s="231">
        <v>118001</v>
      </c>
      <c r="B8" s="231" t="s">
        <v>136</v>
      </c>
      <c r="C8" s="181">
        <v>417.66</v>
      </c>
      <c r="D8" s="181">
        <v>417.66</v>
      </c>
      <c r="E8" s="181">
        <v>417.66</v>
      </c>
      <c r="F8" s="167"/>
      <c r="G8" s="167"/>
      <c r="H8" s="167"/>
      <c r="I8" s="167"/>
      <c r="J8" s="167"/>
      <c r="K8" s="167"/>
      <c r="L8" s="167"/>
      <c r="M8" s="167"/>
    </row>
    <row r="9" spans="1:13" ht="15" customHeight="1">
      <c r="A9" s="167"/>
      <c r="B9" s="167"/>
      <c r="C9" s="167"/>
      <c r="D9" s="167"/>
      <c r="E9" s="167"/>
      <c r="F9" s="167"/>
      <c r="G9" s="167"/>
      <c r="H9" s="167"/>
      <c r="I9" s="167"/>
      <c r="J9" s="167"/>
      <c r="K9" s="167"/>
      <c r="L9" s="167"/>
      <c r="M9" s="167"/>
    </row>
    <row r="10" spans="1:13" ht="15" customHeight="1">
      <c r="A10" s="167"/>
      <c r="B10" s="167"/>
      <c r="C10" s="167"/>
      <c r="D10" s="167"/>
      <c r="E10" s="167"/>
      <c r="F10" s="167"/>
      <c r="G10" s="167"/>
      <c r="H10" s="167"/>
      <c r="I10" s="167"/>
      <c r="J10" s="167"/>
      <c r="K10" s="167"/>
      <c r="L10" s="167"/>
      <c r="M10" s="167"/>
    </row>
    <row r="11" spans="1:13" ht="15" customHeight="1">
      <c r="A11" s="167"/>
      <c r="B11" s="167"/>
      <c r="C11" s="167"/>
      <c r="D11" s="167"/>
      <c r="E11" s="167"/>
      <c r="F11" s="167"/>
      <c r="G11" s="167"/>
      <c r="H11" s="167"/>
      <c r="I11" s="168"/>
      <c r="J11" s="167"/>
      <c r="K11" s="167"/>
      <c r="L11" s="167"/>
      <c r="M11" s="167"/>
    </row>
    <row r="12" spans="1:13" ht="15" customHeight="1">
      <c r="A12" s="167"/>
      <c r="B12" s="167"/>
      <c r="C12" s="167"/>
      <c r="D12" s="167"/>
      <c r="E12" s="167"/>
      <c r="F12" s="167"/>
      <c r="G12" s="167"/>
      <c r="H12" s="168"/>
      <c r="I12" s="168"/>
      <c r="J12" s="167"/>
      <c r="K12" s="167"/>
      <c r="L12" s="167"/>
      <c r="M12" s="167"/>
    </row>
    <row r="13" spans="2:14" ht="12.75" customHeight="1">
      <c r="B13" s="151"/>
      <c r="C13" s="151"/>
      <c r="D13" s="151"/>
      <c r="E13" s="151"/>
      <c r="F13" s="151"/>
      <c r="G13" s="151"/>
      <c r="H13" s="151"/>
      <c r="I13" s="151"/>
      <c r="J13" s="151"/>
      <c r="K13" s="151"/>
      <c r="L13" s="151"/>
      <c r="M13" s="151"/>
      <c r="N13" s="151"/>
    </row>
    <row r="14" spans="2:14" ht="12.75" customHeight="1">
      <c r="B14" s="151"/>
      <c r="C14" s="151"/>
      <c r="D14" s="151"/>
      <c r="E14" s="151"/>
      <c r="F14" s="151"/>
      <c r="G14" s="151"/>
      <c r="H14" s="151"/>
      <c r="J14" s="151"/>
      <c r="K14" s="151"/>
      <c r="L14" s="151"/>
      <c r="N14" s="151"/>
    </row>
    <row r="15" spans="4:14" ht="12.75" customHeight="1">
      <c r="D15" s="151"/>
      <c r="E15" s="151"/>
      <c r="F15" s="151"/>
      <c r="J15" s="151"/>
      <c r="K15" s="151"/>
      <c r="L15" s="151"/>
      <c r="N15" s="151"/>
    </row>
    <row r="16" spans="4:14" ht="12.75" customHeight="1">
      <c r="D16" s="151"/>
      <c r="E16" s="151"/>
      <c r="F16" s="151"/>
      <c r="G16" s="151"/>
      <c r="J16" s="151"/>
      <c r="K16" s="151"/>
      <c r="L16" s="151"/>
      <c r="N16" s="151"/>
    </row>
    <row r="17" spans="7:12" ht="12.75" customHeight="1">
      <c r="G17" s="151"/>
      <c r="J17" s="151"/>
      <c r="K17" s="151"/>
      <c r="L17" s="151"/>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dimension ref="A1:H60"/>
  <sheetViews>
    <sheetView showGridLines="0" showZeros="0" workbookViewId="0" topLeftCell="A1">
      <selection activeCell="B21" sqref="B21"/>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192" t="s">
        <v>17</v>
      </c>
      <c r="B1" s="193"/>
      <c r="C1" s="193"/>
      <c r="D1" s="193"/>
      <c r="E1" s="193"/>
      <c r="F1" s="194"/>
    </row>
    <row r="2" spans="1:6" ht="22.5" customHeight="1">
      <c r="A2" s="195" t="s">
        <v>18</v>
      </c>
      <c r="B2" s="196"/>
      <c r="C2" s="196"/>
      <c r="D2" s="196"/>
      <c r="E2" s="196"/>
      <c r="F2" s="196"/>
    </row>
    <row r="3" spans="1:6" ht="22.5" customHeight="1">
      <c r="A3" s="197" t="s">
        <v>44</v>
      </c>
      <c r="B3" s="197"/>
      <c r="C3" s="198"/>
      <c r="D3" s="198"/>
      <c r="E3" s="199"/>
      <c r="F3" s="193" t="s">
        <v>45</v>
      </c>
    </row>
    <row r="4" spans="1:6" ht="15" customHeight="1">
      <c r="A4" s="200" t="s">
        <v>46</v>
      </c>
      <c r="B4" s="200"/>
      <c r="C4" s="200" t="s">
        <v>47</v>
      </c>
      <c r="D4" s="200"/>
      <c r="E4" s="200"/>
      <c r="F4" s="200"/>
    </row>
    <row r="5" spans="1:6" ht="15" customHeight="1">
      <c r="A5" s="200" t="s">
        <v>48</v>
      </c>
      <c r="B5" s="200" t="s">
        <v>49</v>
      </c>
      <c r="C5" s="200" t="s">
        <v>50</v>
      </c>
      <c r="D5" s="201" t="s">
        <v>49</v>
      </c>
      <c r="E5" s="200" t="s">
        <v>51</v>
      </c>
      <c r="F5" s="200" t="s">
        <v>49</v>
      </c>
    </row>
    <row r="6" spans="1:6" ht="15" customHeight="1">
      <c r="A6" s="220" t="s">
        <v>139</v>
      </c>
      <c r="B6" s="205">
        <v>417.66</v>
      </c>
      <c r="C6" s="220" t="s">
        <v>139</v>
      </c>
      <c r="D6" s="205">
        <f>SUM(D7:D34)</f>
        <v>417.66</v>
      </c>
      <c r="E6" s="191" t="s">
        <v>139</v>
      </c>
      <c r="F6" s="205">
        <f>SUM(F7,F12,F23,F24,F25)</f>
        <v>417.66</v>
      </c>
    </row>
    <row r="7" spans="1:6" ht="15" customHeight="1">
      <c r="A7" s="202" t="s">
        <v>140</v>
      </c>
      <c r="B7" s="205">
        <v>417.66</v>
      </c>
      <c r="C7" s="215" t="s">
        <v>54</v>
      </c>
      <c r="D7" s="205">
        <v>417.66</v>
      </c>
      <c r="E7" s="191" t="s">
        <v>55</v>
      </c>
      <c r="F7" s="205">
        <v>267.66</v>
      </c>
    </row>
    <row r="8" spans="1:8" ht="15" customHeight="1">
      <c r="A8" s="185" t="s">
        <v>141</v>
      </c>
      <c r="B8" s="205"/>
      <c r="C8" s="215" t="s">
        <v>57</v>
      </c>
      <c r="D8" s="205"/>
      <c r="E8" s="191" t="s">
        <v>58</v>
      </c>
      <c r="F8" s="205">
        <v>206.17</v>
      </c>
      <c r="H8" s="151"/>
    </row>
    <row r="9" spans="1:6" ht="15" customHeight="1">
      <c r="A9" s="202" t="s">
        <v>142</v>
      </c>
      <c r="B9" s="205"/>
      <c r="C9" s="215" t="s">
        <v>60</v>
      </c>
      <c r="D9" s="205"/>
      <c r="E9" s="191" t="s">
        <v>61</v>
      </c>
      <c r="F9" s="205">
        <v>33.9</v>
      </c>
    </row>
    <row r="10" spans="1:6" ht="15" customHeight="1">
      <c r="A10" s="202" t="s">
        <v>143</v>
      </c>
      <c r="B10" s="205"/>
      <c r="C10" s="215" t="s">
        <v>63</v>
      </c>
      <c r="D10" s="205"/>
      <c r="E10" s="191" t="s">
        <v>64</v>
      </c>
      <c r="F10" s="205">
        <v>27.59</v>
      </c>
    </row>
    <row r="11" spans="1:6" ht="15" customHeight="1">
      <c r="A11" s="202"/>
      <c r="B11" s="205"/>
      <c r="C11" s="215" t="s">
        <v>66</v>
      </c>
      <c r="D11" s="205"/>
      <c r="E11" s="191" t="s">
        <v>67</v>
      </c>
      <c r="F11" s="205"/>
    </row>
    <row r="12" spans="1:6" ht="15" customHeight="1">
      <c r="A12" s="202"/>
      <c r="B12" s="205"/>
      <c r="C12" s="215" t="s">
        <v>69</v>
      </c>
      <c r="D12" s="205"/>
      <c r="E12" s="191" t="s">
        <v>70</v>
      </c>
      <c r="F12" s="205">
        <v>150</v>
      </c>
    </row>
    <row r="13" spans="1:6" ht="15" customHeight="1">
      <c r="A13" s="202"/>
      <c r="B13" s="205"/>
      <c r="C13" s="215" t="s">
        <v>72</v>
      </c>
      <c r="D13" s="205"/>
      <c r="E13" s="181" t="s">
        <v>58</v>
      </c>
      <c r="F13" s="205"/>
    </row>
    <row r="14" spans="1:6" ht="15" customHeight="1">
      <c r="A14" s="202"/>
      <c r="B14" s="205"/>
      <c r="C14" s="215" t="s">
        <v>74</v>
      </c>
      <c r="D14" s="205"/>
      <c r="E14" s="181" t="s">
        <v>61</v>
      </c>
      <c r="F14" s="205">
        <v>144.6</v>
      </c>
    </row>
    <row r="15" spans="1:6" ht="15" customHeight="1">
      <c r="A15" s="182"/>
      <c r="B15" s="205"/>
      <c r="C15" s="215" t="s">
        <v>76</v>
      </c>
      <c r="D15" s="205"/>
      <c r="E15" s="181" t="s">
        <v>77</v>
      </c>
      <c r="F15" s="205"/>
    </row>
    <row r="16" spans="1:6" ht="15" customHeight="1">
      <c r="A16" s="182"/>
      <c r="B16" s="205"/>
      <c r="C16" s="215" t="s">
        <v>79</v>
      </c>
      <c r="D16" s="205"/>
      <c r="E16" s="181" t="s">
        <v>80</v>
      </c>
      <c r="F16" s="205"/>
    </row>
    <row r="17" spans="1:6" ht="15" customHeight="1">
      <c r="A17" s="182"/>
      <c r="B17" s="205"/>
      <c r="C17" s="215" t="s">
        <v>82</v>
      </c>
      <c r="D17" s="205"/>
      <c r="E17" s="181" t="s">
        <v>83</v>
      </c>
      <c r="F17" s="205"/>
    </row>
    <row r="18" spans="1:6" ht="15" customHeight="1">
      <c r="A18" s="182"/>
      <c r="B18" s="203"/>
      <c r="C18" s="215" t="s">
        <v>84</v>
      </c>
      <c r="D18" s="205"/>
      <c r="E18" s="181" t="s">
        <v>85</v>
      </c>
      <c r="F18" s="205">
        <v>5.4</v>
      </c>
    </row>
    <row r="19" spans="1:6" ht="15" customHeight="1">
      <c r="A19" s="208"/>
      <c r="B19" s="209"/>
      <c r="C19" s="215" t="s">
        <v>86</v>
      </c>
      <c r="D19" s="205"/>
      <c r="E19" s="181" t="s">
        <v>87</v>
      </c>
      <c r="F19" s="205"/>
    </row>
    <row r="20" spans="1:6" ht="15" customHeight="1">
      <c r="A20" s="208"/>
      <c r="B20" s="203"/>
      <c r="C20" s="215" t="s">
        <v>88</v>
      </c>
      <c r="D20" s="205"/>
      <c r="E20" s="181" t="s">
        <v>89</v>
      </c>
      <c r="F20" s="205"/>
    </row>
    <row r="21" spans="1:6" ht="15" customHeight="1">
      <c r="A21" s="167"/>
      <c r="B21" s="203"/>
      <c r="C21" s="215" t="s">
        <v>90</v>
      </c>
      <c r="D21" s="205"/>
      <c r="E21" s="181" t="s">
        <v>91</v>
      </c>
      <c r="F21" s="205"/>
    </row>
    <row r="22" spans="1:6" ht="15" customHeight="1">
      <c r="A22" s="168"/>
      <c r="B22" s="203"/>
      <c r="C22" s="215" t="s">
        <v>92</v>
      </c>
      <c r="D22" s="205"/>
      <c r="E22" s="186" t="s">
        <v>93</v>
      </c>
      <c r="F22" s="205"/>
    </row>
    <row r="23" spans="1:6" ht="15" customHeight="1">
      <c r="A23" s="226"/>
      <c r="B23" s="203"/>
      <c r="C23" s="215" t="s">
        <v>94</v>
      </c>
      <c r="D23" s="205"/>
      <c r="E23" s="210" t="s">
        <v>95</v>
      </c>
      <c r="F23" s="205"/>
    </row>
    <row r="24" spans="1:6" ht="15" customHeight="1">
      <c r="A24" s="226"/>
      <c r="B24" s="203"/>
      <c r="C24" s="215" t="s">
        <v>96</v>
      </c>
      <c r="D24" s="205"/>
      <c r="E24" s="210" t="s">
        <v>97</v>
      </c>
      <c r="F24" s="205"/>
    </row>
    <row r="25" spans="1:7" ht="15" customHeight="1">
      <c r="A25" s="226"/>
      <c r="B25" s="203"/>
      <c r="C25" s="215" t="s">
        <v>98</v>
      </c>
      <c r="D25" s="205"/>
      <c r="E25" s="210" t="s">
        <v>99</v>
      </c>
      <c r="F25" s="205"/>
      <c r="G25" s="151"/>
    </row>
    <row r="26" spans="1:8" ht="15" customHeight="1">
      <c r="A26" s="226"/>
      <c r="B26" s="203"/>
      <c r="C26" s="215" t="s">
        <v>100</v>
      </c>
      <c r="D26" s="205"/>
      <c r="E26" s="191"/>
      <c r="F26" s="205"/>
      <c r="G26" s="151"/>
      <c r="H26" s="151"/>
    </row>
    <row r="27" spans="1:8" ht="15" customHeight="1">
      <c r="A27" s="168"/>
      <c r="B27" s="209"/>
      <c r="C27" s="215" t="s">
        <v>101</v>
      </c>
      <c r="D27" s="205"/>
      <c r="E27" s="191"/>
      <c r="F27" s="205"/>
      <c r="G27" s="151"/>
      <c r="H27" s="151"/>
    </row>
    <row r="28" spans="1:8" ht="15" customHeight="1">
      <c r="A28" s="226"/>
      <c r="B28" s="203"/>
      <c r="C28" s="215" t="s">
        <v>102</v>
      </c>
      <c r="D28" s="205"/>
      <c r="E28" s="191"/>
      <c r="F28" s="205"/>
      <c r="G28" s="151"/>
      <c r="H28" s="151"/>
    </row>
    <row r="29" spans="1:8" ht="15" customHeight="1">
      <c r="A29" s="168"/>
      <c r="B29" s="209"/>
      <c r="C29" s="215" t="s">
        <v>103</v>
      </c>
      <c r="D29" s="205"/>
      <c r="E29" s="191"/>
      <c r="F29" s="205"/>
      <c r="G29" s="151"/>
      <c r="H29" s="151"/>
    </row>
    <row r="30" spans="1:7" ht="15" customHeight="1">
      <c r="A30" s="168"/>
      <c r="B30" s="203"/>
      <c r="C30" s="215" t="s">
        <v>104</v>
      </c>
      <c r="D30" s="205"/>
      <c r="E30" s="191"/>
      <c r="F30" s="205"/>
      <c r="G30" s="151"/>
    </row>
    <row r="31" spans="1:6" ht="15" customHeight="1">
      <c r="A31" s="168"/>
      <c r="B31" s="203"/>
      <c r="C31" s="215" t="s">
        <v>105</v>
      </c>
      <c r="D31" s="205"/>
      <c r="E31" s="191"/>
      <c r="F31" s="205"/>
    </row>
    <row r="32" spans="1:6" ht="15" customHeight="1">
      <c r="A32" s="168"/>
      <c r="B32" s="203"/>
      <c r="C32" s="215" t="s">
        <v>106</v>
      </c>
      <c r="D32" s="205"/>
      <c r="E32" s="191"/>
      <c r="F32" s="205"/>
    </row>
    <row r="33" spans="1:8" ht="15" customHeight="1">
      <c r="A33" s="168"/>
      <c r="B33" s="203"/>
      <c r="C33" s="215" t="s">
        <v>107</v>
      </c>
      <c r="D33" s="205"/>
      <c r="E33" s="191"/>
      <c r="F33" s="205"/>
      <c r="G33" s="151"/>
      <c r="H33" s="151"/>
    </row>
    <row r="34" spans="1:6" ht="15" customHeight="1">
      <c r="A34" s="167"/>
      <c r="B34" s="203"/>
      <c r="C34" s="215" t="s">
        <v>108</v>
      </c>
      <c r="D34" s="205"/>
      <c r="E34" s="191"/>
      <c r="F34" s="205"/>
    </row>
    <row r="35" spans="1:6" ht="15" customHeight="1">
      <c r="A35" s="168"/>
      <c r="B35" s="203"/>
      <c r="C35" s="204"/>
      <c r="D35" s="211"/>
      <c r="E35" s="202"/>
      <c r="F35" s="212"/>
    </row>
    <row r="36" spans="1:6" ht="15" customHeight="1">
      <c r="A36" s="201" t="s">
        <v>109</v>
      </c>
      <c r="B36" s="209">
        <f>SUM(B6)</f>
        <v>417.66</v>
      </c>
      <c r="C36" s="201" t="s">
        <v>110</v>
      </c>
      <c r="D36" s="211">
        <f>SUM(D6)</f>
        <v>417.66</v>
      </c>
      <c r="E36" s="201" t="s">
        <v>110</v>
      </c>
      <c r="F36" s="212">
        <f>SUM(F6)</f>
        <v>417.66</v>
      </c>
    </row>
    <row r="37" spans="1:6" ht="15" customHeight="1">
      <c r="A37" s="215" t="s">
        <v>115</v>
      </c>
      <c r="B37" s="203"/>
      <c r="C37" s="182" t="s">
        <v>112</v>
      </c>
      <c r="D37" s="211">
        <f>SUM(B41)-SUM(D36)</f>
        <v>0</v>
      </c>
      <c r="E37" s="182" t="s">
        <v>112</v>
      </c>
      <c r="F37" s="212">
        <f>D37</f>
        <v>0</v>
      </c>
    </row>
    <row r="38" spans="1:6" ht="15" customHeight="1">
      <c r="A38" s="215" t="s">
        <v>116</v>
      </c>
      <c r="B38" s="203"/>
      <c r="C38" s="208"/>
      <c r="D38" s="205"/>
      <c r="E38" s="208"/>
      <c r="F38" s="205"/>
    </row>
    <row r="39" spans="1:6" ht="15" customHeight="1">
      <c r="A39" s="215" t="s">
        <v>144</v>
      </c>
      <c r="B39" s="203"/>
      <c r="C39" s="227"/>
      <c r="D39" s="228"/>
      <c r="E39" s="168"/>
      <c r="F39" s="211"/>
    </row>
    <row r="40" spans="1:6" ht="15" customHeight="1">
      <c r="A40" s="168"/>
      <c r="B40" s="203"/>
      <c r="C40" s="167"/>
      <c r="D40" s="228"/>
      <c r="E40" s="167"/>
      <c r="F40" s="228"/>
    </row>
    <row r="41" spans="1:6" ht="15" customHeight="1">
      <c r="A41" s="200" t="s">
        <v>118</v>
      </c>
      <c r="B41" s="209">
        <f>SUM(B36,B37)</f>
        <v>417.66</v>
      </c>
      <c r="C41" s="229" t="s">
        <v>119</v>
      </c>
      <c r="D41" s="228">
        <f>SUM(D36,D37)</f>
        <v>417.66</v>
      </c>
      <c r="E41" s="200" t="s">
        <v>119</v>
      </c>
      <c r="F41" s="205">
        <f>SUM(F36,F37)</f>
        <v>417.66</v>
      </c>
    </row>
    <row r="42" spans="4:6" ht="12.75" customHeight="1">
      <c r="D42" s="151"/>
      <c r="F42" s="151"/>
    </row>
    <row r="43" spans="4:6" ht="12.75" customHeight="1">
      <c r="D43" s="151"/>
      <c r="F43" s="151"/>
    </row>
    <row r="44" spans="4:6" ht="12.75" customHeight="1">
      <c r="D44" s="151"/>
      <c r="F44" s="151"/>
    </row>
    <row r="45" spans="4:6" ht="12.75" customHeight="1">
      <c r="D45" s="151"/>
      <c r="F45" s="151"/>
    </row>
    <row r="46" spans="4:6" ht="12.75" customHeight="1">
      <c r="D46" s="151"/>
      <c r="F46" s="151"/>
    </row>
    <row r="47" spans="4:6" ht="12.75" customHeight="1">
      <c r="D47" s="151"/>
      <c r="F47" s="151"/>
    </row>
    <row r="48" spans="4:6" ht="12.75" customHeight="1">
      <c r="D48" s="151"/>
      <c r="F48" s="151"/>
    </row>
    <row r="49" spans="4:6" ht="12.75" customHeight="1">
      <c r="D49" s="151"/>
      <c r="F49" s="151"/>
    </row>
    <row r="50" spans="4:6" ht="12.75" customHeight="1">
      <c r="D50" s="151"/>
      <c r="F50" s="151"/>
    </row>
    <row r="51" spans="4:6" ht="12.75" customHeight="1">
      <c r="D51" s="151"/>
      <c r="F51" s="151"/>
    </row>
    <row r="52" spans="4:6" ht="12.75" customHeight="1">
      <c r="D52" s="151"/>
      <c r="F52" s="151"/>
    </row>
    <row r="53" spans="4:6" ht="12.75" customHeight="1">
      <c r="D53" s="151"/>
      <c r="F53" s="151"/>
    </row>
    <row r="54" spans="4:6" ht="12.75" customHeight="1">
      <c r="D54" s="151"/>
      <c r="F54" s="151"/>
    </row>
    <row r="55" ht="12.75" customHeight="1">
      <c r="F55" s="151"/>
    </row>
    <row r="56" ht="12.75" customHeight="1">
      <c r="F56" s="151"/>
    </row>
    <row r="57" ht="12.75" customHeight="1">
      <c r="F57" s="151"/>
    </row>
    <row r="58" ht="12.75" customHeight="1">
      <c r="F58" s="151"/>
    </row>
    <row r="59" ht="12.75" customHeight="1">
      <c r="F59" s="151"/>
    </row>
    <row r="60" ht="12.75" customHeight="1">
      <c r="F60" s="151"/>
    </row>
  </sheetData>
  <sheetProtection/>
  <mergeCells count="3">
    <mergeCell ref="A3:B3"/>
    <mergeCell ref="A4:B4"/>
    <mergeCell ref="C4:F4"/>
  </mergeCells>
  <printOptions horizontalCentered="1"/>
  <pageMargins left="0.59" right="0.39" top="0.55" bottom="0.63" header="0" footer="0"/>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G23"/>
  <sheetViews>
    <sheetView showGridLines="0" showZeros="0" workbookViewId="0" topLeftCell="A1">
      <selection activeCell="B26" sqref="B26"/>
    </sheetView>
  </sheetViews>
  <sheetFormatPr defaultColWidth="9.16015625" defaultRowHeight="12.75" customHeight="1"/>
  <cols>
    <col min="1" max="1" width="21.33203125" style="0" customWidth="1"/>
    <col min="2" max="2" width="46.33203125" style="0" customWidth="1"/>
    <col min="3" max="5" width="21.33203125" style="0" customWidth="1"/>
    <col min="6" max="6" width="19.33203125" style="0" customWidth="1"/>
    <col min="7" max="7" width="21.33203125" style="0" customWidth="1"/>
  </cols>
  <sheetData>
    <row r="1" ht="30" customHeight="1">
      <c r="A1" s="151" t="s">
        <v>19</v>
      </c>
    </row>
    <row r="2" spans="1:7" ht="28.5" customHeight="1">
      <c r="A2" s="174" t="s">
        <v>20</v>
      </c>
      <c r="B2" s="174"/>
      <c r="C2" s="174"/>
      <c r="D2" s="174"/>
      <c r="E2" s="174"/>
      <c r="F2" s="174"/>
      <c r="G2" s="174"/>
    </row>
    <row r="3" spans="1:7" ht="22.5" customHeight="1">
      <c r="A3" s="197" t="s">
        <v>44</v>
      </c>
      <c r="B3" s="197"/>
      <c r="G3" s="173" t="s">
        <v>45</v>
      </c>
    </row>
    <row r="4" spans="1:7" ht="22.5" customHeight="1">
      <c r="A4" s="86" t="s">
        <v>145</v>
      </c>
      <c r="B4" s="86" t="s">
        <v>146</v>
      </c>
      <c r="C4" s="86" t="s">
        <v>124</v>
      </c>
      <c r="D4" s="86" t="s">
        <v>147</v>
      </c>
      <c r="E4" s="86" t="s">
        <v>148</v>
      </c>
      <c r="F4" s="86" t="s">
        <v>149</v>
      </c>
      <c r="G4" s="86" t="s">
        <v>150</v>
      </c>
    </row>
    <row r="5" spans="1:7" ht="15.75" customHeight="1">
      <c r="A5" s="161" t="s">
        <v>135</v>
      </c>
      <c r="B5" s="161" t="s">
        <v>135</v>
      </c>
      <c r="C5" s="161">
        <v>1</v>
      </c>
      <c r="D5" s="161">
        <v>2</v>
      </c>
      <c r="E5" s="161">
        <v>3</v>
      </c>
      <c r="F5" s="161">
        <v>4</v>
      </c>
      <c r="G5" s="161" t="s">
        <v>135</v>
      </c>
    </row>
    <row r="6" spans="1:7" ht="15.75" customHeight="1">
      <c r="A6" s="179" t="s">
        <v>124</v>
      </c>
      <c r="B6" s="161"/>
      <c r="C6" s="213">
        <v>417.66</v>
      </c>
      <c r="D6" s="213">
        <v>247.66</v>
      </c>
      <c r="E6" s="213">
        <v>20</v>
      </c>
      <c r="F6" s="213">
        <v>150</v>
      </c>
      <c r="G6" s="161"/>
    </row>
    <row r="7" spans="1:7" ht="15" customHeight="1">
      <c r="A7" s="222">
        <v>201</v>
      </c>
      <c r="B7" s="223" t="s">
        <v>151</v>
      </c>
      <c r="C7" s="213">
        <v>417.66</v>
      </c>
      <c r="D7" s="213">
        <v>247.66</v>
      </c>
      <c r="E7" s="213">
        <v>20</v>
      </c>
      <c r="F7" s="213">
        <v>150</v>
      </c>
      <c r="G7" s="161"/>
    </row>
    <row r="8" spans="1:7" ht="15" customHeight="1">
      <c r="A8" s="224" t="s">
        <v>152</v>
      </c>
      <c r="B8" s="223" t="s">
        <v>153</v>
      </c>
      <c r="C8" s="213">
        <v>2.94</v>
      </c>
      <c r="D8" s="213">
        <v>2.94</v>
      </c>
      <c r="E8" s="213"/>
      <c r="F8" s="213"/>
      <c r="G8" s="161"/>
    </row>
    <row r="9" spans="1:7" ht="15" customHeight="1">
      <c r="A9" s="217" t="s">
        <v>154</v>
      </c>
      <c r="B9" s="215" t="s">
        <v>155</v>
      </c>
      <c r="C9" s="216">
        <v>2.94</v>
      </c>
      <c r="D9" s="216">
        <v>2.94</v>
      </c>
      <c r="E9" s="216"/>
      <c r="F9" s="216"/>
      <c r="G9" s="167"/>
    </row>
    <row r="10" spans="1:7" ht="15" customHeight="1">
      <c r="A10" s="217" t="s">
        <v>156</v>
      </c>
      <c r="B10" s="215" t="s">
        <v>157</v>
      </c>
      <c r="C10" s="216">
        <v>414.72</v>
      </c>
      <c r="D10" s="216">
        <v>244.72</v>
      </c>
      <c r="E10" s="216">
        <v>20</v>
      </c>
      <c r="F10" s="216">
        <v>150</v>
      </c>
      <c r="G10" s="167"/>
    </row>
    <row r="11" spans="1:7" ht="15" customHeight="1">
      <c r="A11" s="217" t="s">
        <v>158</v>
      </c>
      <c r="B11" s="215" t="s">
        <v>159</v>
      </c>
      <c r="C11" s="216">
        <v>264.72</v>
      </c>
      <c r="D11" s="216">
        <v>244.72</v>
      </c>
      <c r="E11" s="216">
        <v>20</v>
      </c>
      <c r="F11" s="216"/>
      <c r="G11" s="167"/>
    </row>
    <row r="12" spans="1:7" ht="15" customHeight="1">
      <c r="A12" s="217" t="s">
        <v>160</v>
      </c>
      <c r="B12" s="215" t="s">
        <v>161</v>
      </c>
      <c r="C12" s="216">
        <v>150</v>
      </c>
      <c r="D12" s="216"/>
      <c r="E12" s="216"/>
      <c r="F12" s="216">
        <v>150</v>
      </c>
      <c r="G12" s="167"/>
    </row>
    <row r="13" spans="1:7" ht="15" customHeight="1">
      <c r="A13" s="167"/>
      <c r="B13" s="167"/>
      <c r="C13" s="225"/>
      <c r="D13" s="225"/>
      <c r="E13" s="225"/>
      <c r="F13" s="225"/>
      <c r="G13" s="167"/>
    </row>
    <row r="14" spans="1:7" ht="15" customHeight="1">
      <c r="A14" s="167"/>
      <c r="B14" s="167"/>
      <c r="C14" s="167"/>
      <c r="D14" s="167"/>
      <c r="E14" s="167"/>
      <c r="F14" s="167"/>
      <c r="G14" s="167"/>
    </row>
    <row r="15" spans="1:7" ht="15" customHeight="1">
      <c r="A15" s="167"/>
      <c r="B15" s="167"/>
      <c r="C15" s="167"/>
      <c r="D15" s="168"/>
      <c r="E15" s="167"/>
      <c r="F15" s="167"/>
      <c r="G15" s="167"/>
    </row>
    <row r="16" spans="1:7" ht="12.75" customHeight="1">
      <c r="A16" s="151"/>
      <c r="B16" s="151"/>
      <c r="C16" s="151"/>
      <c r="D16" s="151"/>
      <c r="E16" s="151"/>
      <c r="F16" s="151"/>
      <c r="G16" s="151"/>
    </row>
    <row r="17" spans="1:3" ht="12.75" customHeight="1">
      <c r="A17" s="151"/>
      <c r="C17" s="151"/>
    </row>
    <row r="18" spans="1:3" ht="12.75" customHeight="1">
      <c r="A18" s="151"/>
      <c r="C18" s="151"/>
    </row>
    <row r="19" spans="1:2" ht="12.75" customHeight="1">
      <c r="A19" s="151"/>
      <c r="B19" s="151"/>
    </row>
    <row r="20" ht="12.75" customHeight="1">
      <c r="B20" s="151"/>
    </row>
    <row r="21" ht="12.75" customHeight="1">
      <c r="B21" s="151"/>
    </row>
    <row r="22" ht="12.75" customHeight="1">
      <c r="B22" s="151"/>
    </row>
    <row r="23" ht="12.75" customHeight="1">
      <c r="B23" s="151"/>
    </row>
  </sheetData>
  <sheetProtection/>
  <mergeCells count="1">
    <mergeCell ref="A3:B3"/>
  </mergeCells>
  <printOptions horizontalCentered="1"/>
  <pageMargins left="0.59" right="0.59" top="0.79" bottom="0.79" header="0.5" footer="0.5"/>
  <pageSetup fitToHeight="1000" fitToWidth="1" horizontalDpi="600" verticalDpi="600" orientation="landscape" paperSize="9" scale="96"/>
</worksheet>
</file>

<file path=xl/worksheets/sheet8.xml><?xml version="1.0" encoding="utf-8"?>
<worksheet xmlns="http://schemas.openxmlformats.org/spreadsheetml/2006/main" xmlns:r="http://schemas.openxmlformats.org/officeDocument/2006/relationships">
  <dimension ref="A1:G35"/>
  <sheetViews>
    <sheetView showGridLines="0" showZeros="0" workbookViewId="0" topLeftCell="A2">
      <selection activeCell="Q37" sqref="Q37"/>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151" t="s">
        <v>21</v>
      </c>
    </row>
    <row r="2" spans="1:7" ht="28.5" customHeight="1">
      <c r="A2" s="174" t="s">
        <v>22</v>
      </c>
      <c r="B2" s="174"/>
      <c r="C2" s="174"/>
      <c r="D2" s="174"/>
      <c r="E2" s="174"/>
      <c r="F2" s="174"/>
      <c r="G2" s="174"/>
    </row>
    <row r="3" spans="1:7" ht="22.5" customHeight="1">
      <c r="A3" s="175" t="s">
        <v>44</v>
      </c>
      <c r="G3" s="173" t="s">
        <v>45</v>
      </c>
    </row>
    <row r="4" spans="1:7" ht="22.5" customHeight="1">
      <c r="A4" s="86" t="s">
        <v>162</v>
      </c>
      <c r="B4" s="86" t="s">
        <v>163</v>
      </c>
      <c r="C4" s="86" t="s">
        <v>124</v>
      </c>
      <c r="D4" s="86" t="s">
        <v>147</v>
      </c>
      <c r="E4" s="86" t="s">
        <v>148</v>
      </c>
      <c r="F4" s="86" t="s">
        <v>149</v>
      </c>
      <c r="G4" s="86" t="s">
        <v>150</v>
      </c>
    </row>
    <row r="5" spans="1:7" ht="15.75" customHeight="1">
      <c r="A5" s="161" t="s">
        <v>135</v>
      </c>
      <c r="B5" s="161" t="s">
        <v>135</v>
      </c>
      <c r="C5" s="161">
        <v>1</v>
      </c>
      <c r="D5" s="161">
        <v>2</v>
      </c>
      <c r="E5" s="161">
        <v>3</v>
      </c>
      <c r="F5" s="161">
        <v>4</v>
      </c>
      <c r="G5" s="161" t="s">
        <v>135</v>
      </c>
    </row>
    <row r="6" spans="1:7" ht="15" customHeight="1">
      <c r="A6" s="179" t="s">
        <v>124</v>
      </c>
      <c r="B6" s="161"/>
      <c r="C6" s="213">
        <f>SUM(D6:F6)</f>
        <v>417.66</v>
      </c>
      <c r="D6" s="213">
        <f>D7+D15+D29+D33</f>
        <v>247.66000000000003</v>
      </c>
      <c r="E6" s="213">
        <f>E7+E15+E29+E33</f>
        <v>20</v>
      </c>
      <c r="F6" s="213">
        <f>F7+F15+F29+F33</f>
        <v>150</v>
      </c>
      <c r="G6" s="161"/>
    </row>
    <row r="7" spans="1:7" ht="15" customHeight="1">
      <c r="A7" s="214">
        <v>301</v>
      </c>
      <c r="B7" s="215" t="s">
        <v>164</v>
      </c>
      <c r="C7" s="216">
        <f>SUM(D7:F7)</f>
        <v>206.17000000000002</v>
      </c>
      <c r="D7" s="216">
        <f>SUM(D8:D14)</f>
        <v>206.17000000000002</v>
      </c>
      <c r="E7" s="216"/>
      <c r="F7" s="216"/>
      <c r="G7" s="181"/>
    </row>
    <row r="8" spans="1:7" ht="15" customHeight="1">
      <c r="A8" s="217" t="s">
        <v>165</v>
      </c>
      <c r="B8" s="215" t="s">
        <v>166</v>
      </c>
      <c r="C8" s="216">
        <f aca="true" t="shared" si="0" ref="C8:C34">SUM(D8:F8)</f>
        <v>80.84</v>
      </c>
      <c r="D8" s="216">
        <v>80.84</v>
      </c>
      <c r="E8" s="216"/>
      <c r="F8" s="216"/>
      <c r="G8" s="181"/>
    </row>
    <row r="9" spans="1:7" ht="15" customHeight="1">
      <c r="A9" s="217" t="s">
        <v>167</v>
      </c>
      <c r="B9" s="215" t="s">
        <v>168</v>
      </c>
      <c r="C9" s="216">
        <f t="shared" si="0"/>
        <v>66.62</v>
      </c>
      <c r="D9" s="216">
        <v>66.62</v>
      </c>
      <c r="E9" s="216"/>
      <c r="F9" s="216"/>
      <c r="G9" s="181"/>
    </row>
    <row r="10" spans="1:7" ht="15" customHeight="1">
      <c r="A10" s="217" t="s">
        <v>169</v>
      </c>
      <c r="B10" s="215" t="s">
        <v>170</v>
      </c>
      <c r="C10" s="216">
        <f t="shared" si="0"/>
        <v>6</v>
      </c>
      <c r="D10" s="216">
        <v>6</v>
      </c>
      <c r="E10" s="216"/>
      <c r="F10" s="216"/>
      <c r="G10" s="181"/>
    </row>
    <row r="11" spans="1:7" ht="15" customHeight="1">
      <c r="A11" s="217" t="s">
        <v>171</v>
      </c>
      <c r="B11" s="215" t="s">
        <v>172</v>
      </c>
      <c r="C11" s="216">
        <f t="shared" si="0"/>
        <v>18.85</v>
      </c>
      <c r="D11" s="216">
        <v>18.85</v>
      </c>
      <c r="E11" s="216"/>
      <c r="F11" s="216"/>
      <c r="G11" s="181"/>
    </row>
    <row r="12" spans="1:7" ht="15" customHeight="1">
      <c r="A12" s="217" t="s">
        <v>173</v>
      </c>
      <c r="B12" s="215" t="s">
        <v>174</v>
      </c>
      <c r="C12" s="216">
        <f t="shared" si="0"/>
        <v>15.49</v>
      </c>
      <c r="D12" s="216">
        <v>15.49</v>
      </c>
      <c r="E12" s="216"/>
      <c r="F12" s="216"/>
      <c r="G12" s="181"/>
    </row>
    <row r="13" spans="1:7" ht="15" customHeight="1">
      <c r="A13" s="217" t="s">
        <v>175</v>
      </c>
      <c r="B13" s="215" t="s">
        <v>176</v>
      </c>
      <c r="C13" s="216">
        <f t="shared" si="0"/>
        <v>0.73</v>
      </c>
      <c r="D13" s="218">
        <v>0.73</v>
      </c>
      <c r="E13" s="216"/>
      <c r="F13" s="216"/>
      <c r="G13" s="181"/>
    </row>
    <row r="14" spans="1:7" ht="15" customHeight="1">
      <c r="A14" s="217" t="s">
        <v>177</v>
      </c>
      <c r="B14" s="215" t="s">
        <v>178</v>
      </c>
      <c r="C14" s="216">
        <f t="shared" si="0"/>
        <v>17.64</v>
      </c>
      <c r="D14" s="218">
        <v>17.64</v>
      </c>
      <c r="E14" s="218"/>
      <c r="F14" s="218"/>
      <c r="G14" s="186"/>
    </row>
    <row r="15" spans="1:7" ht="15" customHeight="1">
      <c r="A15" s="214">
        <v>302</v>
      </c>
      <c r="B15" s="215" t="s">
        <v>179</v>
      </c>
      <c r="C15" s="216">
        <f t="shared" si="0"/>
        <v>178.5</v>
      </c>
      <c r="D15" s="218">
        <f>SUM(D16:D28)</f>
        <v>13.9</v>
      </c>
      <c r="E15" s="218">
        <f>SUM(E16:E28)</f>
        <v>20</v>
      </c>
      <c r="F15" s="218">
        <f>SUM(F16:F28)</f>
        <v>144.6</v>
      </c>
      <c r="G15" s="186"/>
    </row>
    <row r="16" spans="1:7" ht="15" customHeight="1">
      <c r="A16" s="217" t="s">
        <v>180</v>
      </c>
      <c r="B16" s="215" t="s">
        <v>181</v>
      </c>
      <c r="C16" s="216">
        <f t="shared" si="0"/>
        <v>6</v>
      </c>
      <c r="D16" s="218"/>
      <c r="E16" s="218">
        <v>6</v>
      </c>
      <c r="F16" s="218"/>
      <c r="G16" s="186"/>
    </row>
    <row r="17" spans="1:7" ht="15" customHeight="1">
      <c r="A17" s="219" t="s">
        <v>182</v>
      </c>
      <c r="B17" s="215" t="s">
        <v>183</v>
      </c>
      <c r="C17" s="216">
        <f t="shared" si="0"/>
        <v>30</v>
      </c>
      <c r="D17" s="218"/>
      <c r="E17" s="218">
        <v>1</v>
      </c>
      <c r="F17" s="218">
        <v>29</v>
      </c>
      <c r="G17" s="186"/>
    </row>
    <row r="18" spans="1:7" ht="15" customHeight="1">
      <c r="A18" s="219" t="s">
        <v>184</v>
      </c>
      <c r="B18" s="215" t="s">
        <v>185</v>
      </c>
      <c r="C18" s="216">
        <f t="shared" si="0"/>
        <v>1</v>
      </c>
      <c r="D18" s="218"/>
      <c r="E18" s="218">
        <v>1</v>
      </c>
      <c r="F18" s="218"/>
      <c r="G18" s="186"/>
    </row>
    <row r="19" spans="1:7" ht="15" customHeight="1">
      <c r="A19" s="219" t="s">
        <v>186</v>
      </c>
      <c r="B19" s="220" t="s">
        <v>187</v>
      </c>
      <c r="C19" s="216">
        <f t="shared" si="0"/>
        <v>16.6</v>
      </c>
      <c r="D19" s="218"/>
      <c r="E19" s="218">
        <v>4.6</v>
      </c>
      <c r="F19" s="218">
        <v>12</v>
      </c>
      <c r="G19" s="186"/>
    </row>
    <row r="20" spans="1:7" ht="15" customHeight="1">
      <c r="A20" s="219" t="s">
        <v>188</v>
      </c>
      <c r="B20" s="220" t="s">
        <v>189</v>
      </c>
      <c r="C20" s="216">
        <f t="shared" si="0"/>
        <v>5</v>
      </c>
      <c r="D20" s="218"/>
      <c r="E20" s="218"/>
      <c r="F20" s="218">
        <v>5</v>
      </c>
      <c r="G20" s="186"/>
    </row>
    <row r="21" spans="1:7" ht="15" customHeight="1">
      <c r="A21" s="219" t="s">
        <v>190</v>
      </c>
      <c r="B21" s="220" t="s">
        <v>191</v>
      </c>
      <c r="C21" s="216">
        <f t="shared" si="0"/>
        <v>8</v>
      </c>
      <c r="D21" s="218"/>
      <c r="E21" s="218"/>
      <c r="F21" s="218">
        <v>8</v>
      </c>
      <c r="G21" s="186"/>
    </row>
    <row r="22" spans="1:7" ht="15" customHeight="1">
      <c r="A22" s="219" t="s">
        <v>192</v>
      </c>
      <c r="B22" s="220" t="s">
        <v>193</v>
      </c>
      <c r="C22" s="216">
        <f t="shared" si="0"/>
        <v>0.4</v>
      </c>
      <c r="D22" s="218"/>
      <c r="E22" s="218">
        <v>0.4</v>
      </c>
      <c r="F22" s="218"/>
      <c r="G22" s="186"/>
    </row>
    <row r="23" spans="1:7" ht="15" customHeight="1">
      <c r="A23" s="219" t="s">
        <v>194</v>
      </c>
      <c r="B23" s="220" t="s">
        <v>195</v>
      </c>
      <c r="C23" s="216">
        <f t="shared" si="0"/>
        <v>53</v>
      </c>
      <c r="D23" s="218"/>
      <c r="E23" s="218"/>
      <c r="F23" s="218">
        <v>53</v>
      </c>
      <c r="G23" s="186"/>
    </row>
    <row r="24" spans="1:7" ht="15" customHeight="1">
      <c r="A24" s="219" t="s">
        <v>196</v>
      </c>
      <c r="B24" s="220" t="s">
        <v>197</v>
      </c>
      <c r="C24" s="216">
        <f t="shared" si="0"/>
        <v>20.6</v>
      </c>
      <c r="D24" s="218"/>
      <c r="E24" s="218"/>
      <c r="F24" s="218">
        <v>20.6</v>
      </c>
      <c r="G24" s="186"/>
    </row>
    <row r="25" spans="1:7" ht="15" customHeight="1">
      <c r="A25" s="219" t="s">
        <v>198</v>
      </c>
      <c r="B25" s="220" t="s">
        <v>199</v>
      </c>
      <c r="C25" s="216">
        <f t="shared" si="0"/>
        <v>2.94</v>
      </c>
      <c r="D25" s="218">
        <v>2.94</v>
      </c>
      <c r="E25" s="218"/>
      <c r="F25" s="218"/>
      <c r="G25" s="186"/>
    </row>
    <row r="26" spans="1:7" ht="15" customHeight="1">
      <c r="A26" s="219" t="s">
        <v>200</v>
      </c>
      <c r="B26" s="220" t="s">
        <v>201</v>
      </c>
      <c r="C26" s="216">
        <f t="shared" si="0"/>
        <v>4</v>
      </c>
      <c r="D26" s="218"/>
      <c r="E26" s="218">
        <v>4</v>
      </c>
      <c r="F26" s="218"/>
      <c r="G26" s="186"/>
    </row>
    <row r="27" spans="1:7" ht="15" customHeight="1">
      <c r="A27" s="219" t="s">
        <v>202</v>
      </c>
      <c r="B27" s="220" t="s">
        <v>203</v>
      </c>
      <c r="C27" s="216">
        <f t="shared" si="0"/>
        <v>13.96</v>
      </c>
      <c r="D27" s="218">
        <v>10.96</v>
      </c>
      <c r="E27" s="218">
        <v>2</v>
      </c>
      <c r="F27" s="218">
        <v>1</v>
      </c>
      <c r="G27" s="186"/>
    </row>
    <row r="28" spans="1:7" ht="15" customHeight="1">
      <c r="A28" s="219" t="s">
        <v>204</v>
      </c>
      <c r="B28" s="220" t="s">
        <v>205</v>
      </c>
      <c r="C28" s="216">
        <f t="shared" si="0"/>
        <v>17</v>
      </c>
      <c r="D28" s="218"/>
      <c r="E28" s="218">
        <v>1</v>
      </c>
      <c r="F28" s="218">
        <v>16</v>
      </c>
      <c r="G28" s="186"/>
    </row>
    <row r="29" spans="1:7" ht="15" customHeight="1">
      <c r="A29" s="221">
        <v>303</v>
      </c>
      <c r="B29" s="220" t="s">
        <v>206</v>
      </c>
      <c r="C29" s="216">
        <f t="shared" si="0"/>
        <v>27.59</v>
      </c>
      <c r="D29" s="218">
        <f>SUM(D30:D32)</f>
        <v>27.59</v>
      </c>
      <c r="E29" s="218"/>
      <c r="F29" s="218"/>
      <c r="G29" s="186"/>
    </row>
    <row r="30" spans="1:7" ht="15" customHeight="1">
      <c r="A30" s="219" t="s">
        <v>207</v>
      </c>
      <c r="B30" s="220" t="s">
        <v>208</v>
      </c>
      <c r="C30" s="216">
        <f t="shared" si="0"/>
        <v>11.34</v>
      </c>
      <c r="D30" s="218">
        <v>11.34</v>
      </c>
      <c r="E30" s="218"/>
      <c r="F30" s="218"/>
      <c r="G30" s="186"/>
    </row>
    <row r="31" spans="1:7" ht="15" customHeight="1">
      <c r="A31" s="219" t="s">
        <v>209</v>
      </c>
      <c r="B31" s="220" t="s">
        <v>210</v>
      </c>
      <c r="C31" s="216">
        <f t="shared" si="0"/>
        <v>15.74</v>
      </c>
      <c r="D31" s="218">
        <v>15.74</v>
      </c>
      <c r="E31" s="218"/>
      <c r="F31" s="218"/>
      <c r="G31" s="186"/>
    </row>
    <row r="32" spans="1:7" ht="15" customHeight="1">
      <c r="A32" s="219" t="s">
        <v>211</v>
      </c>
      <c r="B32" s="220" t="s">
        <v>212</v>
      </c>
      <c r="C32" s="216">
        <f t="shared" si="0"/>
        <v>0.51</v>
      </c>
      <c r="D32" s="218">
        <v>0.51</v>
      </c>
      <c r="E32" s="218"/>
      <c r="F32" s="218"/>
      <c r="G32" s="186"/>
    </row>
    <row r="33" spans="1:7" ht="15" customHeight="1">
      <c r="A33" s="221">
        <v>310</v>
      </c>
      <c r="B33" s="220" t="s">
        <v>213</v>
      </c>
      <c r="C33" s="216">
        <f t="shared" si="0"/>
        <v>5.4</v>
      </c>
      <c r="D33" s="218"/>
      <c r="E33" s="218"/>
      <c r="F33" s="218">
        <f>SUM(F34)</f>
        <v>5.4</v>
      </c>
      <c r="G33" s="186"/>
    </row>
    <row r="34" spans="1:7" ht="15" customHeight="1">
      <c r="A34" s="219" t="s">
        <v>214</v>
      </c>
      <c r="B34" s="220" t="s">
        <v>215</v>
      </c>
      <c r="C34" s="216">
        <f t="shared" si="0"/>
        <v>5.4</v>
      </c>
      <c r="D34" s="218"/>
      <c r="E34" s="218"/>
      <c r="F34" s="218">
        <v>5.4</v>
      </c>
      <c r="G34" s="186"/>
    </row>
    <row r="35" spans="1:7" ht="15" customHeight="1">
      <c r="A35" s="186"/>
      <c r="B35" s="186"/>
      <c r="C35" s="186"/>
      <c r="D35" s="186"/>
      <c r="E35" s="186"/>
      <c r="F35" s="186"/>
      <c r="G35" s="186"/>
    </row>
  </sheetData>
  <sheetProtection/>
  <printOptions horizontalCentered="1"/>
  <pageMargins left="0.59" right="0.59" top="0.55" bottom="0.55" header="0.51" footer="0.51"/>
  <pageSetup fitToHeight="1000" horizontalDpi="600" verticalDpi="600" orientation="landscape" paperSize="9" scale="90"/>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F3" sqref="F3"/>
    </sheetView>
  </sheetViews>
  <sheetFormatPr defaultColWidth="9.16015625" defaultRowHeight="12.75" customHeight="1"/>
  <cols>
    <col min="1" max="1" width="21.33203125" style="0" customWidth="1"/>
    <col min="2" max="2" width="35.83203125" style="0" customWidth="1"/>
    <col min="3" max="6" width="21.33203125" style="0" customWidth="1"/>
  </cols>
  <sheetData>
    <row r="1" ht="30" customHeight="1">
      <c r="A1" s="151" t="s">
        <v>23</v>
      </c>
    </row>
    <row r="2" spans="1:6" ht="28.5" customHeight="1">
      <c r="A2" s="174" t="s">
        <v>24</v>
      </c>
      <c r="B2" s="174"/>
      <c r="C2" s="174"/>
      <c r="D2" s="174"/>
      <c r="E2" s="174"/>
      <c r="F2" s="174"/>
    </row>
    <row r="3" spans="1:6" ht="22.5" customHeight="1">
      <c r="A3" s="175" t="s">
        <v>44</v>
      </c>
      <c r="F3" s="173" t="s">
        <v>45</v>
      </c>
    </row>
    <row r="4" spans="1:6" ht="22.5" customHeight="1">
      <c r="A4" s="86" t="s">
        <v>145</v>
      </c>
      <c r="B4" s="86" t="s">
        <v>146</v>
      </c>
      <c r="C4" s="86" t="s">
        <v>124</v>
      </c>
      <c r="D4" s="86" t="s">
        <v>147</v>
      </c>
      <c r="E4" s="86" t="s">
        <v>148</v>
      </c>
      <c r="F4" s="86" t="s">
        <v>150</v>
      </c>
    </row>
    <row r="5" spans="1:6" ht="15.75" customHeight="1">
      <c r="A5" s="161" t="s">
        <v>135</v>
      </c>
      <c r="B5" s="161" t="s">
        <v>135</v>
      </c>
      <c r="C5" s="161">
        <v>1</v>
      </c>
      <c r="D5" s="161">
        <v>2</v>
      </c>
      <c r="E5" s="161">
        <v>3</v>
      </c>
      <c r="F5" s="161" t="s">
        <v>135</v>
      </c>
    </row>
    <row r="6" spans="1:6" ht="15" customHeight="1">
      <c r="A6" s="179" t="s">
        <v>124</v>
      </c>
      <c r="B6" s="161"/>
      <c r="C6" s="213">
        <v>267.66</v>
      </c>
      <c r="D6" s="213">
        <v>247.66</v>
      </c>
      <c r="E6" s="213">
        <v>20</v>
      </c>
      <c r="F6" s="167"/>
    </row>
    <row r="7" spans="1:6" ht="15" customHeight="1">
      <c r="A7" s="222">
        <v>201</v>
      </c>
      <c r="B7" s="223" t="s">
        <v>151</v>
      </c>
      <c r="C7" s="213">
        <v>267.66</v>
      </c>
      <c r="D7" s="213">
        <v>247.66</v>
      </c>
      <c r="E7" s="213">
        <v>20</v>
      </c>
      <c r="F7" s="167"/>
    </row>
    <row r="8" spans="1:6" ht="15" customHeight="1">
      <c r="A8" s="224" t="s">
        <v>152</v>
      </c>
      <c r="B8" s="223" t="s">
        <v>153</v>
      </c>
      <c r="C8" s="213">
        <v>2.94</v>
      </c>
      <c r="D8" s="213">
        <v>2.94</v>
      </c>
      <c r="E8" s="213"/>
      <c r="F8" s="167"/>
    </row>
    <row r="9" spans="1:6" ht="15" customHeight="1">
      <c r="A9" s="217" t="s">
        <v>154</v>
      </c>
      <c r="B9" s="215" t="s">
        <v>155</v>
      </c>
      <c r="C9" s="216">
        <v>2.94</v>
      </c>
      <c r="D9" s="216">
        <v>2.94</v>
      </c>
      <c r="E9" s="216"/>
      <c r="F9" s="167"/>
    </row>
    <row r="10" spans="1:6" ht="15" customHeight="1">
      <c r="A10" s="217" t="s">
        <v>156</v>
      </c>
      <c r="B10" s="215" t="s">
        <v>157</v>
      </c>
      <c r="C10" s="216">
        <v>264.72</v>
      </c>
      <c r="D10" s="216">
        <v>244.72</v>
      </c>
      <c r="E10" s="216">
        <v>20</v>
      </c>
      <c r="F10" s="167"/>
    </row>
    <row r="11" spans="1:6" ht="15" customHeight="1">
      <c r="A11" s="217" t="s">
        <v>158</v>
      </c>
      <c r="B11" s="215" t="s">
        <v>159</v>
      </c>
      <c r="C11" s="216">
        <v>264.72</v>
      </c>
      <c r="D11" s="216">
        <v>244.72</v>
      </c>
      <c r="E11" s="216">
        <v>20</v>
      </c>
      <c r="F11" s="167"/>
    </row>
    <row r="12" spans="1:6" ht="15" customHeight="1">
      <c r="A12" s="167"/>
      <c r="B12" s="167"/>
      <c r="C12" s="167"/>
      <c r="D12" s="167"/>
      <c r="E12" s="167"/>
      <c r="F12" s="167"/>
    </row>
    <row r="13" spans="1:6" ht="15" customHeight="1">
      <c r="A13" s="167"/>
      <c r="B13" s="168"/>
      <c r="C13" s="167"/>
      <c r="D13" s="168"/>
      <c r="E13" s="168"/>
      <c r="F13" s="168"/>
    </row>
    <row r="14" spans="1:3" ht="12.75" customHeight="1">
      <c r="A14" s="151"/>
      <c r="C14" s="151"/>
    </row>
    <row r="15" spans="1:2" ht="12.75" customHeight="1">
      <c r="A15" s="151"/>
      <c r="B15" s="151"/>
    </row>
    <row r="16" ht="12.75" customHeight="1">
      <c r="B16" s="151"/>
    </row>
    <row r="17" ht="12.75" customHeight="1">
      <c r="B17" s="151"/>
    </row>
    <row r="18" ht="12.75" customHeight="1">
      <c r="B18" s="151"/>
    </row>
    <row r="19" ht="12.75" customHeight="1">
      <c r="B19" s="151"/>
    </row>
  </sheetData>
  <sheetProtection/>
  <printOptions horizontalCentered="1"/>
  <pageMargins left="0.59" right="0.59" top="0.79" bottom="0.79"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wo小懒潴～</cp:lastModifiedBy>
  <cp:lastPrinted>2018-05-17T08:11:53Z</cp:lastPrinted>
  <dcterms:created xsi:type="dcterms:W3CDTF">2018-01-09T01:56:11Z</dcterms:created>
  <dcterms:modified xsi:type="dcterms:W3CDTF">2018-05-25T02:50:28Z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